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8 April'25\Monthly Portfolios\HeliosMF_Monthtly Portfolio_30th April  2025___\"/>
    </mc:Choice>
  </mc:AlternateContent>
  <xr:revisionPtr revIDLastSave="0" documentId="13_ncr:1_{CAEC4167-6B1E-4840-B784-83272736A3EB}" xr6:coauthVersionLast="47" xr6:coauthVersionMax="47" xr10:uidLastSave="{00000000-0000-0000-0000-000000000000}"/>
  <bookViews>
    <workbookView xWindow="-110" yWindow="-110" windowWidth="19420" windowHeight="10300" xr2:uid="{84B8B6EA-972F-4AD5-ADC4-152E1C197B4E}"/>
  </bookViews>
  <sheets>
    <sheet name="HBAF" sheetId="1" r:id="rId1"/>
  </sheets>
  <externalReferences>
    <externalReference r:id="rId2"/>
  </externalReferences>
  <definedNames>
    <definedName name="XDO_?CLASS_3?2?">HBAF!$C$8:$C$68</definedName>
    <definedName name="XDO_?FINAL_ISIN?4?">HBAF!$D$10:$D$68</definedName>
    <definedName name="XDO_?FINAL_ISIN?5?">HBAF!$D$10:$D$73</definedName>
    <definedName name="XDO_?FINAL_ISIN?6?">HBAF!$D$10:$D$80</definedName>
    <definedName name="XDO_?FINAL_ISIN?7?">HBAF!$D$10:$D$85</definedName>
    <definedName name="XDO_?FINAL_ISIN?8?">HBAF!$D$10:$D$92</definedName>
    <definedName name="XDO_?FINAL_MV?4?">HBAF!$G$10:$G$68</definedName>
    <definedName name="XDO_?FINAL_MV?5?">HBAF!$G$10:$G$73</definedName>
    <definedName name="XDO_?FINAL_MV?6?">HBAF!$G$10:$G$80</definedName>
    <definedName name="XDO_?FINAL_MV?7?">HBAF!$G$10:$G$85</definedName>
    <definedName name="XDO_?FINAL_MV?8?">HBAF!$G$10:$G$92</definedName>
    <definedName name="XDO_?FINAL_NAME?4?">HBAF!$C$10:$C$68</definedName>
    <definedName name="XDO_?FINAL_NAME?5?">HBAF!$C$10:$C$73</definedName>
    <definedName name="XDO_?FINAL_NAME?6?">HBAF!$C$10:$C$80</definedName>
    <definedName name="XDO_?FINAL_NAME?7?">HBAF!$C$10:$C$85</definedName>
    <definedName name="XDO_?FINAL_NAME?8?">HBAF!$C$10:$C$92</definedName>
    <definedName name="XDO_?FINAL_PER_NET?4?">HBAF!$H$10:$H$68</definedName>
    <definedName name="XDO_?FINAL_PER_NET?5?">HBAF!$H$10:$H$73</definedName>
    <definedName name="XDO_?FINAL_PER_NET?6?">HBAF!$H$10:$H$80</definedName>
    <definedName name="XDO_?FINAL_PER_NET?7?">HBAF!$H$10:$H$85</definedName>
    <definedName name="XDO_?FINAL_PER_NET?8?">HBAF!$H$10:$H$92</definedName>
    <definedName name="XDO_?FINAL_QUANTITE?4?">HBAF!$F$10:$F$68</definedName>
    <definedName name="XDO_?FINAL_QUANTITE?5?">HBAF!$F$10:$F$73</definedName>
    <definedName name="XDO_?FINAL_QUANTITE?6?">HBAF!$F$10:$F$80</definedName>
    <definedName name="XDO_?FINAL_QUANTITE?7?">HBAF!$F$10:$F$85</definedName>
    <definedName name="XDO_?FINAL_QUANTITE?8?">HBAF!$F$10:$F$92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NAME?2?">HBAF!$C$2:$C$68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OVAL?4?">HBAF!$B$10:$B$68</definedName>
    <definedName name="XDO_?NOVAL?5?">HBAF!$B$10:$B$73</definedName>
    <definedName name="XDO_?NOVAL?6?">HBAF!$B$10:$B$80</definedName>
    <definedName name="XDO_?NOVAL?7?">HBAF!$B$10:$B$85</definedName>
    <definedName name="XDO_?NOVAL?8?">HBAF!$B$10:$B$92</definedName>
    <definedName name="XDO_?NPTF?2?">HBAF!$D$2:$D$68</definedName>
    <definedName name="XDO_?RATING?4?">HBAF!$E$10:$E$68</definedName>
    <definedName name="XDO_?RATING?5?">HBAF!$E$10:$E$73</definedName>
    <definedName name="XDO_?RATING?6?">HBAF!$E$10:$E$80</definedName>
    <definedName name="XDO_?RATING?7?">HBAF!$E$10:$E$85</definedName>
    <definedName name="XDO_?RATING?8?">HBAF!$E$10:$E$92</definedName>
    <definedName name="XDO_?REMARKS?4?">HBAF!$K$10:$K$68</definedName>
    <definedName name="XDO_?REMARKS?5?">HBAF!$K$10:$K$73</definedName>
    <definedName name="XDO_?REMARKS?6?">HBAF!$K$10:$K$80</definedName>
    <definedName name="XDO_?REMARKS?7?">HBAF!$K$10:$K$85</definedName>
    <definedName name="XDO_?REMARKS?8?">HBAF!$K$10:$K$92</definedName>
    <definedName name="XDO_?TITL?2?">HBAF!$A$8:$A$68</definedName>
    <definedName name="XDO_?YTM?4?">HBAF!$I$10:$I$68</definedName>
    <definedName name="XDO_?YTM?5?">HBAF!$I$10:$I$73</definedName>
    <definedName name="XDO_?YTM?6?">HBAF!$I$10:$I$80</definedName>
    <definedName name="XDO_?YTM?7?">HBAF!$I$10:$I$85</definedName>
    <definedName name="XDO_?YTM?8?">HBAF!$I$10:$I$92</definedName>
    <definedName name="XDO_GROUP_?G_2?2?">HBAF!$2:$92</definedName>
    <definedName name="XDO_GROUP_?G_3?2?">HBAF!$8:$92</definedName>
    <definedName name="XDO_GROUP_?G_4?11?">[1]HFSF!#REF!</definedName>
    <definedName name="XDO_GROUP_?G_4?2?">[1]HFCF!#REF!</definedName>
    <definedName name="XDO_GROUP_?G_4?3?">[1]HFCF!#REF!</definedName>
    <definedName name="XDO_GROUP_?G_4?4?">HBAF!$B$10:$IV$68</definedName>
    <definedName name="XDO_GROUP_?G_4?5?">HBAF!$B$73:$IV$73</definedName>
    <definedName name="XDO_GROUP_?G_4?6?">HBAF!$B$78:$IV$80</definedName>
    <definedName name="XDO_GROUP_?G_4?7?">HBAF!$B$85:$IV$85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1" i="1" l="1"/>
  <c r="H112" i="1"/>
  <c r="G112" i="1"/>
  <c r="H92" i="1"/>
</calcChain>
</file>

<file path=xl/sharedStrings.xml><?xml version="1.0" encoding="utf-8"?>
<sst xmlns="http://schemas.openxmlformats.org/spreadsheetml/2006/main" count="417" uniqueCount="266">
  <si>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</si>
  <si>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</si>
  <si>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</si>
  <si>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</si>
  <si>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</si>
  <si>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</si>
  <si>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</si>
  <si>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</si>
  <si>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</si>
  <si>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</si>
  <si>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</si>
  <si>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</si>
  <si>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</si>
  <si>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</si>
  <si>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</si>
  <si>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</si>
  <si>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</si>
  <si>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</si>
  <si>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Reliance Industries Ltd.</t>
  </si>
  <si>
    <t>INE002A01018</t>
  </si>
  <si>
    <t>Petroleum Products</t>
  </si>
  <si>
    <t>Kotak Mahindra Bank Ltd.</t>
  </si>
  <si>
    <t>INE237A01028</t>
  </si>
  <si>
    <t>Hindustan Petroleum Corporation Ltd.</t>
  </si>
  <si>
    <t>INE094A01015</t>
  </si>
  <si>
    <t>ICICI Bank Ltd.</t>
  </si>
  <si>
    <t>INE090A01021</t>
  </si>
  <si>
    <t>Hindustan Unilever Ltd.</t>
  </si>
  <si>
    <t>INE030A01027</t>
  </si>
  <si>
    <t>Diversified FMCG</t>
  </si>
  <si>
    <t>REC Ltd.</t>
  </si>
  <si>
    <t>INE020B01018</t>
  </si>
  <si>
    <t>Finance</t>
  </si>
  <si>
    <t>Bank of Baroda</t>
  </si>
  <si>
    <t>INE028A01039</t>
  </si>
  <si>
    <t>Bharat Petroleum Corporation Ltd.</t>
  </si>
  <si>
    <t>INE029A01011</t>
  </si>
  <si>
    <t>Bajaj Finance Ltd.</t>
  </si>
  <si>
    <t>INE296A01024</t>
  </si>
  <si>
    <t>Adani Ports and Special Economic Zone Ltd.</t>
  </si>
  <si>
    <t>INE742F01042</t>
  </si>
  <si>
    <t>Transport Infrastructure</t>
  </si>
  <si>
    <t>One 97 Communications Ltd.</t>
  </si>
  <si>
    <t>INE982J01020</t>
  </si>
  <si>
    <t>Financial Technology (Fintech)</t>
  </si>
  <si>
    <t>Infosys Ltd.</t>
  </si>
  <si>
    <t>INE009A01021</t>
  </si>
  <si>
    <t>IT - Software</t>
  </si>
  <si>
    <t>Bharti Airtel Ltd.</t>
  </si>
  <si>
    <t>INE397D01024</t>
  </si>
  <si>
    <t>Telecom - Services</t>
  </si>
  <si>
    <t>Adani Enterprises Ltd.</t>
  </si>
  <si>
    <t>INE423A01024</t>
  </si>
  <si>
    <t>Metals &amp; Minerals Trading</t>
  </si>
  <si>
    <t>Aditya Birla Fashion and Retail Ltd.</t>
  </si>
  <si>
    <t>INE647O01011</t>
  </si>
  <si>
    <t>Retailing</t>
  </si>
  <si>
    <t>Varun Beverages Ltd.</t>
  </si>
  <si>
    <t>INE200M01039</t>
  </si>
  <si>
    <t>Beverages</t>
  </si>
  <si>
    <t>State Bank of India</t>
  </si>
  <si>
    <t>INE062A01020</t>
  </si>
  <si>
    <t>Axis Bank Ltd.</t>
  </si>
  <si>
    <t>INE238A01034</t>
  </si>
  <si>
    <t>DLF Ltd.</t>
  </si>
  <si>
    <t>INE271C01023</t>
  </si>
  <si>
    <t>Realty</t>
  </si>
  <si>
    <t>Bharat Electronics Ltd.</t>
  </si>
  <si>
    <t>INE263A01024</t>
  </si>
  <si>
    <t>Aerospace &amp; Defense</t>
  </si>
  <si>
    <t>Shriram Finance Ltd.</t>
  </si>
  <si>
    <t>INE721A01047</t>
  </si>
  <si>
    <t>PNB Housing Finance Ltd.</t>
  </si>
  <si>
    <t>INE572E01012</t>
  </si>
  <si>
    <t>NTPC Ltd.</t>
  </si>
  <si>
    <t>INE733E01010</t>
  </si>
  <si>
    <t>Power</t>
  </si>
  <si>
    <t>Indegene Ltd.</t>
  </si>
  <si>
    <t>INE065X01017</t>
  </si>
  <si>
    <t>Healthcare Services</t>
  </si>
  <si>
    <t>Bajaj Auto Ltd.</t>
  </si>
  <si>
    <t>INE917I01010</t>
  </si>
  <si>
    <t>Automobiles</t>
  </si>
  <si>
    <t>Titan Company Ltd.</t>
  </si>
  <si>
    <t>INE280A01028</t>
  </si>
  <si>
    <t>Consumer Durables</t>
  </si>
  <si>
    <t>HDFC Asset Management Co. Ltd.</t>
  </si>
  <si>
    <t>INE127D01025</t>
  </si>
  <si>
    <t>Capital Markets</t>
  </si>
  <si>
    <t>Eternal Ltd.</t>
  </si>
  <si>
    <t>INE758T01015</t>
  </si>
  <si>
    <t>Torrent Pharmaceuticals Ltd.</t>
  </si>
  <si>
    <t>INE685A01028</t>
  </si>
  <si>
    <t>Pharmaceuticals &amp; Biotechnology</t>
  </si>
  <si>
    <t>ABB India Ltd.</t>
  </si>
  <si>
    <t>INE117A01022</t>
  </si>
  <si>
    <t>Electrical Equipment</t>
  </si>
  <si>
    <t>Manappuram Finance Ltd.</t>
  </si>
  <si>
    <t>INE522D01027</t>
  </si>
  <si>
    <t>Ambuja Cements Ltd.</t>
  </si>
  <si>
    <t>INE079A01024</t>
  </si>
  <si>
    <t>Cement &amp; Cement Products</t>
  </si>
  <si>
    <t>Muthoot Finance Ltd.</t>
  </si>
  <si>
    <t>INE414G01012</t>
  </si>
  <si>
    <t>360 ONE WAM Ltd.</t>
  </si>
  <si>
    <t>INE466L01038</t>
  </si>
  <si>
    <t>Lemon Tree Hotels Ltd.</t>
  </si>
  <si>
    <t>INE970X01018</t>
  </si>
  <si>
    <t>Leisure Services</t>
  </si>
  <si>
    <t>HDFC Life Insurance Company Ltd.</t>
  </si>
  <si>
    <t>INE795G01014</t>
  </si>
  <si>
    <t>Insurance</t>
  </si>
  <si>
    <t>Cholamandalam Investment &amp; Finance Co. Ltd.</t>
  </si>
  <si>
    <t>INE121A01024</t>
  </si>
  <si>
    <t>Honeywell Automation India Ltd.</t>
  </si>
  <si>
    <t>INE671A01010</t>
  </si>
  <si>
    <t>Industrial Manufacturing</t>
  </si>
  <si>
    <t>ICICI Lombard General Insurance Company Ltd.</t>
  </si>
  <si>
    <t>INE765G01017</t>
  </si>
  <si>
    <t>Adani Energy Solutions Ltd.</t>
  </si>
  <si>
    <t>INE931S01010</t>
  </si>
  <si>
    <t>Apollo Hospitals Enterprise Ltd.</t>
  </si>
  <si>
    <t>INE437A01024</t>
  </si>
  <si>
    <t>Power Grid Corporation of India Ltd.</t>
  </si>
  <si>
    <t>INE752E01010</t>
  </si>
  <si>
    <t>LIC Housing Finance Ltd.</t>
  </si>
  <si>
    <t>INE115A01026</t>
  </si>
  <si>
    <t>BLS International Services Ltd.</t>
  </si>
  <si>
    <t>INE153T01027</t>
  </si>
  <si>
    <t>Cipla Ltd.</t>
  </si>
  <si>
    <t>INE059A01026</t>
  </si>
  <si>
    <t>Fortis Healthcare Ltd.</t>
  </si>
  <si>
    <t>INE061F01013</t>
  </si>
  <si>
    <t>Electronics Mart India Ltd.</t>
  </si>
  <si>
    <t>INE02YR01019</t>
  </si>
  <si>
    <t>Vodafone Idea Ltd.</t>
  </si>
  <si>
    <t>INE669E01016</t>
  </si>
  <si>
    <t>Mahindra &amp; Mahindra Ltd.</t>
  </si>
  <si>
    <t>INE101A01026</t>
  </si>
  <si>
    <t>TVS Motor Company Ltd.</t>
  </si>
  <si>
    <t>INE494B01023</t>
  </si>
  <si>
    <t>Total</t>
  </si>
  <si>
    <t>DEBT INSTRUMENTS</t>
  </si>
  <si>
    <t>Central Government Securities</t>
  </si>
  <si>
    <t>7.06% CGL 2028</t>
  </si>
  <si>
    <t>IN0020230010</t>
  </si>
  <si>
    <t>Sovereign</t>
  </si>
  <si>
    <t>MONEY MARKET INSTRUMENTS</t>
  </si>
  <si>
    <t>Certificate of Deposits</t>
  </si>
  <si>
    <t>INE028A16GS0</t>
  </si>
  <si>
    <t>IND A1+</t>
  </si>
  <si>
    <t>N**</t>
  </si>
  <si>
    <t>INE238AD6843</t>
  </si>
  <si>
    <t>CRISIL A1+</t>
  </si>
  <si>
    <t>Treasury Bills</t>
  </si>
  <si>
    <t>364 DAY T-BILL 02.05.25</t>
  </si>
  <si>
    <t>IN002024Z057</t>
  </si>
  <si>
    <t>364 DAY T-BILL 08.05.25</t>
  </si>
  <si>
    <t>IN002024Z065</t>
  </si>
  <si>
    <t>182 DAY T-BILL 05.06.25</t>
  </si>
  <si>
    <t>IN002024Y340</t>
  </si>
  <si>
    <t>364 DAY T-BILL 03.07.25</t>
  </si>
  <si>
    <t>IN002024Z149</t>
  </si>
  <si>
    <t>364 DAY T-BILL 27.02.26</t>
  </si>
  <si>
    <t>IN002024Z461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</si>
  <si>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</si>
  <si>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</si>
  <si>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</si>
  <si>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</si>
  <si>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</si>
  <si>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</si>
  <si>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</si>
  <si>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</si>
  <si>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</si>
  <si>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</si>
  <si>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</si>
  <si>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</si>
  <si>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</si>
  <si>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29-MAY-25</t>
  </si>
  <si>
    <t>Short</t>
  </si>
  <si>
    <t>Hindustan Unilever Ltd. 29-MAY-25</t>
  </si>
  <si>
    <t>Kotak Mahindra Bank Ltd. 29-MAY-25</t>
  </si>
  <si>
    <t>Bank of Baroda 29-MAY-25</t>
  </si>
  <si>
    <t>Infosys Ltd. 29-MAY-25</t>
  </si>
  <si>
    <t>Adani Enterprises Ltd. 29-MAY-25</t>
  </si>
  <si>
    <t>Aditya Birla Fashion and Retail Ltd. 29-MAY-25</t>
  </si>
  <si>
    <t>Titan Company Ltd. 29-MAY-25</t>
  </si>
  <si>
    <t>Ambuja Cements Ltd. 29-MAY-25</t>
  </si>
  <si>
    <t>DLF Ltd. 29-MAY-25</t>
  </si>
  <si>
    <t>LIC Housing Finance Ltd. 29-MAY-25</t>
  </si>
  <si>
    <t>Cipla Ltd. 29-MAY-25</t>
  </si>
  <si>
    <t>Vodafone Idea Ltd. 29-MAY-25</t>
  </si>
  <si>
    <t>Mahindra &amp; Mahindra Ltd. 29-MAY-25</t>
  </si>
  <si>
    <t>TVS Motor Company Ltd. 29-MAY-25</t>
  </si>
  <si>
    <t>Derivatives Total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</si>
  <si>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</si>
  <si>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</si>
  <si>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</si>
  <si>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</si>
  <si>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</si>
  <si>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</si>
  <si>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March  31, 2025</t>
  </si>
  <si>
    <t>NAV Rs. per unit as on April  30, 2025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</si>
  <si>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</si>
  <si>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</si>
  <si>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</si>
  <si>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</si>
  <si>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April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</si>
  <si>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</si>
  <si>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</si>
  <si>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</si>
  <si>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</si>
  <si>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</si>
  <si>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</si>
  <si>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 30, 2025.</t>
  </si>
  <si>
    <t>Investment in Repo in Corporate Debt Securities during the Month ended April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</si>
  <si>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</si>
  <si>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</si>
  <si>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</si>
  <si>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 30, 2025 is Rs. 7095.60 Lakhs.</t>
  </si>
  <si>
    <t xml:space="preserve">Hedging Positions through Futures as on  30-April-2025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</si>
  <si>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</si>
  <si>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</si>
  <si>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</si>
  <si>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</si>
  <si>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</si>
  <si>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23.59%</t>
  </si>
  <si>
    <t xml:space="preserve">For the period 01-April-2025 to 30-April-2025,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</si>
  <si>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</si>
  <si>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</si>
  <si>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</si>
  <si>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</si>
  <si>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</si>
  <si>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</si>
  <si>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</si>
  <si>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</si>
  <si>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</si>
  <si>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</si>
  <si>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30-April-2025 :</t>
  </si>
  <si>
    <t>Total exposure due to futures (non hedging positions) as a %age of net assets : Nil</t>
  </si>
  <si>
    <t xml:space="preserve">For the period 01-April-2025 to 30-April-2025, the following details specified for non-hedging transactions through futures which have been squared off/expired : </t>
  </si>
  <si>
    <t>Hedging Position through Put Option as on 30-April-2025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</si>
  <si>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</si>
  <si>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</si>
  <si>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</si>
  <si>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</si>
  <si>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01-April-2025 to 30-April-2025,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</si>
  <si>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</si>
  <si>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</si>
  <si>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</si>
  <si>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</si>
  <si>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30-April-2025 :</t>
  </si>
  <si>
    <t>Call/Put</t>
  </si>
  <si>
    <t>Current Option Price ( Rs. Per unit)</t>
  </si>
  <si>
    <t>Total exposure through options as a % of net assets : Nil</t>
  </si>
  <si>
    <t>For the period 01-April-2025 to 30-April-2025, the following details specified for non-hedging transactions through options which have already been exercised/expired :</t>
  </si>
  <si>
    <t xml:space="preserve">Hedging Positions through Swaps as on 30-April-2025 : </t>
  </si>
  <si>
    <t>Market Value includes accrued interest (if any)</t>
  </si>
  <si>
    <t>Investments in Credit Default Swap (CDS) during the period/as on April  30, 2025: Nil</t>
  </si>
  <si>
    <t>Total value and percentage of illiquid equity shares: Nil</t>
  </si>
  <si>
    <t>Funds parked in short term deposit(s) during the period / as on April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</si>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</sst>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0"/>
      <color indexed="8"/>
      <name val="Franklin Gothic Book"/>
      <family val="2"/>
    </font>
    <font>
      <sz val="10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78925"/>
        <bgColor indexed="64"/>
      </patternFill>
    </fill>
    <fill>
      <patternFill patternType="solid">
        <fgColor rgb="FFF78925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4" borderId="0" xfId="0" applyFont="1" applyFill="1"/>
    <xf numFmtId="0" fontId="13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wrapText="1"/>
    </xf>
    <xf numFmtId="2" fontId="13" fillId="0" borderId="41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5" borderId="0" xfId="2" applyNumberFormat="1" applyFill="1" applyAlignment="1">
      <alignment horizontal="left"/>
    </xf>
    <xf numFmtId="49" fontId="2" fillId="5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2" xfId="0" applyFont="1" applyBorder="1"/>
    <xf numFmtId="0" fontId="18" fillId="0" borderId="43" xfId="0" applyFont="1" applyBorder="1"/>
    <xf numFmtId="0" fontId="19" fillId="0" borderId="43" xfId="0" applyFont="1" applyBorder="1"/>
    <xf numFmtId="0" fontId="19" fillId="0" borderId="44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9" fillId="0" borderId="4" xfId="0" applyFont="1" applyBorder="1"/>
    <xf numFmtId="169" fontId="19" fillId="0" borderId="29" xfId="0" applyNumberFormat="1" applyFont="1" applyBorder="1"/>
    <xf numFmtId="0" fontId="19" fillId="0" borderId="29" xfId="0" applyFont="1" applyBorder="1" applyAlignment="1">
      <alignment horizontal="center"/>
    </xf>
    <xf numFmtId="164" fontId="19" fillId="0" borderId="29" xfId="1" applyFont="1" applyFill="1" applyBorder="1"/>
    <xf numFmtId="164" fontId="19" fillId="0" borderId="39" xfId="1" applyFont="1" applyFill="1" applyBorder="1"/>
    <xf numFmtId="0" fontId="19" fillId="0" borderId="39" xfId="0" applyFont="1" applyBorder="1"/>
    <xf numFmtId="0" fontId="19" fillId="0" borderId="29" xfId="0" applyFont="1" applyBorder="1"/>
    <xf numFmtId="0" fontId="10" fillId="0" borderId="45" xfId="0" applyFont="1" applyBorder="1"/>
    <xf numFmtId="0" fontId="10" fillId="0" borderId="0" xfId="0" applyFont="1"/>
    <xf numFmtId="0" fontId="19" fillId="0" borderId="0" xfId="0" applyFont="1"/>
    <xf numFmtId="0" fontId="19" fillId="0" borderId="23" xfId="0" applyFont="1" applyBorder="1"/>
    <xf numFmtId="0" fontId="19" fillId="0" borderId="45" xfId="0" applyFont="1" applyBorder="1"/>
    <xf numFmtId="165" fontId="19" fillId="0" borderId="0" xfId="5" applyNumberFormat="1" applyFont="1" applyFill="1" applyBorder="1"/>
    <xf numFmtId="165" fontId="19" fillId="0" borderId="23" xfId="5" applyNumberFormat="1" applyFont="1" applyFill="1" applyBorder="1"/>
    <xf numFmtId="164" fontId="13" fillId="0" borderId="0" xfId="1" applyFont="1"/>
    <xf numFmtId="0" fontId="19" fillId="0" borderId="45" xfId="5" applyNumberFormat="1" applyFont="1" applyFill="1" applyBorder="1" applyAlignment="1">
      <alignment horizontal="left"/>
    </xf>
    <xf numFmtId="0" fontId="19" fillId="0" borderId="0" xfId="5" applyNumberFormat="1" applyFont="1" applyFill="1" applyBorder="1" applyAlignment="1">
      <alignment horizontal="left"/>
    </xf>
    <xf numFmtId="170" fontId="19" fillId="0" borderId="0" xfId="5" applyNumberFormat="1" applyFont="1" applyFill="1" applyBorder="1"/>
    <xf numFmtId="0" fontId="19" fillId="0" borderId="46" xfId="0" applyFont="1" applyBorder="1"/>
    <xf numFmtId="0" fontId="19" fillId="0" borderId="6" xfId="0" applyFont="1" applyBorder="1"/>
    <xf numFmtId="0" fontId="19" fillId="0" borderId="47" xfId="0" applyFont="1" applyBorder="1"/>
    <xf numFmtId="165" fontId="19" fillId="0" borderId="0" xfId="1" applyNumberFormat="1" applyFont="1" applyFill="1" applyBorder="1"/>
    <xf numFmtId="0" fontId="19" fillId="0" borderId="48" xfId="0" applyFont="1" applyBorder="1" applyAlignment="1">
      <alignment vertical="top"/>
    </xf>
    <xf numFmtId="0" fontId="19" fillId="0" borderId="49" xfId="0" applyFont="1" applyBorder="1" applyAlignment="1">
      <alignment vertical="top"/>
    </xf>
    <xf numFmtId="165" fontId="19" fillId="0" borderId="49" xfId="1" applyNumberFormat="1" applyFont="1" applyFill="1" applyBorder="1"/>
    <xf numFmtId="165" fontId="19" fillId="0" borderId="49" xfId="5" applyNumberFormat="1" applyFont="1" applyFill="1" applyBorder="1" applyAlignment="1">
      <alignment vertical="top"/>
    </xf>
    <xf numFmtId="165" fontId="19" fillId="0" borderId="50" xfId="5" applyNumberFormat="1" applyFont="1" applyFill="1" applyBorder="1" applyAlignment="1">
      <alignment vertical="top"/>
    </xf>
    <xf numFmtId="4" fontId="19" fillId="0" borderId="0" xfId="0" applyNumberFormat="1" applyFont="1"/>
    <xf numFmtId="4" fontId="19" fillId="0" borderId="23" xfId="0" applyNumberFormat="1" applyFont="1" applyBorder="1"/>
    <xf numFmtId="0" fontId="18" fillId="0" borderId="0" xfId="0" applyFont="1"/>
    <xf numFmtId="171" fontId="19" fillId="0" borderId="0" xfId="0" applyNumberFormat="1" applyFont="1"/>
    <xf numFmtId="164" fontId="19" fillId="0" borderId="23" xfId="0" applyNumberFormat="1" applyFont="1" applyBorder="1"/>
    <xf numFmtId="0" fontId="20" fillId="0" borderId="45" xfId="0" applyFont="1" applyBorder="1"/>
    <xf numFmtId="0" fontId="20" fillId="0" borderId="0" xfId="0" applyFont="1"/>
    <xf numFmtId="0" fontId="18" fillId="0" borderId="45" xfId="0" applyFont="1" applyBorder="1"/>
    <xf numFmtId="0" fontId="19" fillId="0" borderId="45" xfId="0" applyFont="1" applyBorder="1" applyAlignment="1">
      <alignment horizontal="left"/>
    </xf>
    <xf numFmtId="10" fontId="19" fillId="0" borderId="0" xfId="6" applyNumberFormat="1" applyFont="1" applyFill="1" applyBorder="1" applyAlignment="1">
      <alignment horizontal="left"/>
    </xf>
    <xf numFmtId="0" fontId="7" fillId="0" borderId="45" xfId="0" applyFont="1" applyBorder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/>
    <xf numFmtId="0" fontId="13" fillId="0" borderId="42" xfId="0" applyFont="1" applyBorder="1"/>
    <xf numFmtId="0" fontId="13" fillId="0" borderId="43" xfId="0" applyFont="1" applyBorder="1"/>
    <xf numFmtId="0" fontId="13" fillId="0" borderId="44" xfId="0" applyFont="1" applyBorder="1"/>
    <xf numFmtId="0" fontId="6" fillId="0" borderId="0" xfId="0" applyFont="1"/>
    <xf numFmtId="0" fontId="13" fillId="0" borderId="23" xfId="0" applyFont="1" applyBorder="1"/>
    <xf numFmtId="0" fontId="13" fillId="0" borderId="45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49" fontId="17" fillId="5" borderId="0" xfId="4" applyNumberFormat="1" applyFont="1" applyFill="1" applyAlignment="1">
      <alignment horizontal="left"/>
    </xf>
    <xf numFmtId="0" fontId="21" fillId="0" borderId="51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165" fontId="19" fillId="0" borderId="52" xfId="1" applyNumberFormat="1" applyFont="1" applyBorder="1"/>
    <xf numFmtId="164" fontId="19" fillId="0" borderId="53" xfId="1" applyFont="1" applyBorder="1"/>
    <xf numFmtId="164" fontId="19" fillId="0" borderId="0" xfId="1" applyFont="1"/>
    <xf numFmtId="166" fontId="19" fillId="0" borderId="0" xfId="0" applyNumberFormat="1" applyFont="1"/>
    <xf numFmtId="165" fontId="19" fillId="0" borderId="0" xfId="1" applyNumberFormat="1" applyFont="1"/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9" fillId="0" borderId="46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12" xfId="3" applyFont="1" applyFill="1" applyBorder="1" applyAlignment="1">
      <alignment vertical="center"/>
    </xf>
    <xf numFmtId="0" fontId="9" fillId="6" borderId="13" xfId="3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165" fontId="9" fillId="6" borderId="14" xfId="1" applyNumberFormat="1" applyFont="1" applyFill="1" applyBorder="1" applyAlignment="1">
      <alignment vertical="center"/>
    </xf>
    <xf numFmtId="164" fontId="9" fillId="6" borderId="14" xfId="1" applyFont="1" applyFill="1" applyBorder="1" applyAlignment="1">
      <alignment vertical="center" wrapText="1"/>
    </xf>
    <xf numFmtId="164" fontId="9" fillId="6" borderId="15" xfId="1" applyFont="1" applyFill="1" applyBorder="1" applyAlignment="1">
      <alignment vertical="center"/>
    </xf>
    <xf numFmtId="164" fontId="9" fillId="6" borderId="16" xfId="1" applyFont="1" applyFill="1" applyBorder="1" applyAlignment="1">
      <alignment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49" fontId="17" fillId="7" borderId="14" xfId="4" applyNumberFormat="1" applyFont="1" applyFill="1" applyBorder="1" applyAlignment="1">
      <alignment horizontal="center" vertical="center"/>
    </xf>
    <xf numFmtId="49" fontId="17" fillId="7" borderId="16" xfId="4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49" fontId="17" fillId="7" borderId="29" xfId="4" applyNumberFormat="1" applyFont="1" applyFill="1" applyBorder="1" applyAlignment="1">
      <alignment horizontal="center" vertical="center"/>
    </xf>
    <xf numFmtId="49" fontId="17" fillId="7" borderId="39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9ACA14A1-3670-448B-8BC1-45B1501608C0}"/>
    <cellStyle name="Explanatory Text" xfId="2" builtinId="53"/>
    <cellStyle name="Normal" xfId="0" builtinId="0"/>
    <cellStyle name="Normal 2" xfId="4" xr:uid="{580C260D-C859-4496-A1B2-972F90F3FFDA}"/>
    <cellStyle name="Percent 2" xfId="6" xr:uid="{14C0C155-5626-41AC-82FF-A475647EB3A0}"/>
    <cellStyle name="Style 1" xfId="3" xr:uid="{8672CDD6-41A3-41E5-B477-877324F5ACC4}"/>
  </cellStyles>
  <dxfs count="0"/>
  <tableStyles count="0" defaultTableStyle="TableStyleMedium2" defaultPivotStyle="PivotStyleLight16"/>
  <colors>
    <mruColors>
      <color rgb="FFF78925"/>
      <color rgb="FFEB9329"/>
      <color rgb="FFEC93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224</xdr:row>
      <xdr:rowOff>19050</xdr:rowOff>
    </xdr:from>
    <xdr:to>
      <xdr:col>6</xdr:col>
      <xdr:colOff>1095375</xdr:colOff>
      <xdr:row>224</xdr:row>
      <xdr:rowOff>2914650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9847A3-BA2B-4EB7-A15C-C8BC847C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1367075"/>
          <a:ext cx="931545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pril%202025\Monthly%2030-Apr-2025_\Final%20Report\HeliosMF_Monthtly%20Portfolio_30th%20April%20%202025___.xls" TargetMode="External"/><Relationship Id="rId1" Type="http://schemas.openxmlformats.org/officeDocument/2006/relationships/externalLinkPath" Target="HeliosMF_Monthtly%20Portfolio_30th%20April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6BDB-79E8-4914-8876-9645BDAA5AFF}">
  <sheetPr codeName="Sheet1"/>
  <dimension ref="A1:IU227"/>
  <sheetViews>
    <sheetView showGridLines="0" tabSelected="1" zoomScale="90" zoomScaleNormal="90" workbookViewId="0">
      <pane ySplit="6" topLeftCell="A7" activePane="bottomLeft" state="frozen"/>
      <selection pane="bottomLeft" activeCell="C10" sqref="C10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60.7265625" style="2" customWidth="1"/>
    <col min="4" max="4" width="19.54296875" style="2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22.1796875" style="6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60.7265625" style="2" customWidth="1"/>
    <col min="260" max="260" width="19.54296875" style="2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22.1796875" style="2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60.7265625" style="2" customWidth="1"/>
    <col min="516" max="516" width="19.54296875" style="2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22.1796875" style="2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60.7265625" style="2" customWidth="1"/>
    <col min="772" max="772" width="19.54296875" style="2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22.1796875" style="2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60.7265625" style="2" customWidth="1"/>
    <col min="1028" max="1028" width="19.54296875" style="2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22.1796875" style="2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60.7265625" style="2" customWidth="1"/>
    <col min="1284" max="1284" width="19.54296875" style="2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22.1796875" style="2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60.7265625" style="2" customWidth="1"/>
    <col min="1540" max="1540" width="19.54296875" style="2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22.1796875" style="2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60.7265625" style="2" customWidth="1"/>
    <col min="1796" max="1796" width="19.54296875" style="2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22.1796875" style="2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60.7265625" style="2" customWidth="1"/>
    <col min="2052" max="2052" width="19.54296875" style="2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22.1796875" style="2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60.7265625" style="2" customWidth="1"/>
    <col min="2308" max="2308" width="19.54296875" style="2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22.1796875" style="2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60.7265625" style="2" customWidth="1"/>
    <col min="2564" max="2564" width="19.54296875" style="2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22.1796875" style="2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60.7265625" style="2" customWidth="1"/>
    <col min="2820" max="2820" width="19.54296875" style="2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22.1796875" style="2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60.7265625" style="2" customWidth="1"/>
    <col min="3076" max="3076" width="19.54296875" style="2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22.1796875" style="2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60.7265625" style="2" customWidth="1"/>
    <col min="3332" max="3332" width="19.54296875" style="2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22.1796875" style="2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60.7265625" style="2" customWidth="1"/>
    <col min="3588" max="3588" width="19.54296875" style="2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22.1796875" style="2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60.7265625" style="2" customWidth="1"/>
    <col min="3844" max="3844" width="19.54296875" style="2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22.1796875" style="2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60.7265625" style="2" customWidth="1"/>
    <col min="4100" max="4100" width="19.54296875" style="2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22.1796875" style="2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60.7265625" style="2" customWidth="1"/>
    <col min="4356" max="4356" width="19.54296875" style="2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22.1796875" style="2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60.7265625" style="2" customWidth="1"/>
    <col min="4612" max="4612" width="19.54296875" style="2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22.1796875" style="2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60.7265625" style="2" customWidth="1"/>
    <col min="4868" max="4868" width="19.54296875" style="2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22.1796875" style="2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60.7265625" style="2" customWidth="1"/>
    <col min="5124" max="5124" width="19.54296875" style="2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22.1796875" style="2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60.7265625" style="2" customWidth="1"/>
    <col min="5380" max="5380" width="19.54296875" style="2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22.1796875" style="2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60.7265625" style="2" customWidth="1"/>
    <col min="5636" max="5636" width="19.54296875" style="2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22.1796875" style="2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60.7265625" style="2" customWidth="1"/>
    <col min="5892" max="5892" width="19.54296875" style="2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22.1796875" style="2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60.7265625" style="2" customWidth="1"/>
    <col min="6148" max="6148" width="19.54296875" style="2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22.1796875" style="2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60.7265625" style="2" customWidth="1"/>
    <col min="6404" max="6404" width="19.54296875" style="2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22.1796875" style="2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60.7265625" style="2" customWidth="1"/>
    <col min="6660" max="6660" width="19.54296875" style="2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22.1796875" style="2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60.7265625" style="2" customWidth="1"/>
    <col min="6916" max="6916" width="19.54296875" style="2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22.1796875" style="2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60.7265625" style="2" customWidth="1"/>
    <col min="7172" max="7172" width="19.54296875" style="2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22.1796875" style="2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60.7265625" style="2" customWidth="1"/>
    <col min="7428" max="7428" width="19.54296875" style="2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22.1796875" style="2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60.7265625" style="2" customWidth="1"/>
    <col min="7684" max="7684" width="19.54296875" style="2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22.1796875" style="2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60.7265625" style="2" customWidth="1"/>
    <col min="7940" max="7940" width="19.54296875" style="2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22.1796875" style="2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60.7265625" style="2" customWidth="1"/>
    <col min="8196" max="8196" width="19.54296875" style="2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22.1796875" style="2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60.7265625" style="2" customWidth="1"/>
    <col min="8452" max="8452" width="19.54296875" style="2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22.1796875" style="2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60.7265625" style="2" customWidth="1"/>
    <col min="8708" max="8708" width="19.54296875" style="2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22.1796875" style="2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60.7265625" style="2" customWidth="1"/>
    <col min="8964" max="8964" width="19.54296875" style="2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22.1796875" style="2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60.7265625" style="2" customWidth="1"/>
    <col min="9220" max="9220" width="19.54296875" style="2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22.1796875" style="2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60.7265625" style="2" customWidth="1"/>
    <col min="9476" max="9476" width="19.54296875" style="2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22.1796875" style="2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60.7265625" style="2" customWidth="1"/>
    <col min="9732" max="9732" width="19.54296875" style="2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22.1796875" style="2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60.7265625" style="2" customWidth="1"/>
    <col min="9988" max="9988" width="19.54296875" style="2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22.1796875" style="2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60.7265625" style="2" customWidth="1"/>
    <col min="10244" max="10244" width="19.54296875" style="2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22.1796875" style="2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60.7265625" style="2" customWidth="1"/>
    <col min="10500" max="10500" width="19.54296875" style="2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22.1796875" style="2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60.7265625" style="2" customWidth="1"/>
    <col min="10756" max="10756" width="19.54296875" style="2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22.1796875" style="2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60.7265625" style="2" customWidth="1"/>
    <col min="11012" max="11012" width="19.54296875" style="2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22.1796875" style="2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60.7265625" style="2" customWidth="1"/>
    <col min="11268" max="11268" width="19.54296875" style="2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22.1796875" style="2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60.7265625" style="2" customWidth="1"/>
    <col min="11524" max="11524" width="19.54296875" style="2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22.1796875" style="2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60.7265625" style="2" customWidth="1"/>
    <col min="11780" max="11780" width="19.54296875" style="2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22.1796875" style="2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60.7265625" style="2" customWidth="1"/>
    <col min="12036" max="12036" width="19.54296875" style="2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22.1796875" style="2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60.7265625" style="2" customWidth="1"/>
    <col min="12292" max="12292" width="19.54296875" style="2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22.1796875" style="2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60.7265625" style="2" customWidth="1"/>
    <col min="12548" max="12548" width="19.54296875" style="2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22.1796875" style="2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60.7265625" style="2" customWidth="1"/>
    <col min="12804" max="12804" width="19.54296875" style="2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22.1796875" style="2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60.7265625" style="2" customWidth="1"/>
    <col min="13060" max="13060" width="19.54296875" style="2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22.1796875" style="2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60.7265625" style="2" customWidth="1"/>
    <col min="13316" max="13316" width="19.54296875" style="2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22.1796875" style="2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60.7265625" style="2" customWidth="1"/>
    <col min="13572" max="13572" width="19.54296875" style="2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22.1796875" style="2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60.7265625" style="2" customWidth="1"/>
    <col min="13828" max="13828" width="19.54296875" style="2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22.1796875" style="2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60.7265625" style="2" customWidth="1"/>
    <col min="14084" max="14084" width="19.54296875" style="2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22.1796875" style="2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60.7265625" style="2" customWidth="1"/>
    <col min="14340" max="14340" width="19.54296875" style="2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22.1796875" style="2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60.7265625" style="2" customWidth="1"/>
    <col min="14596" max="14596" width="19.54296875" style="2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22.1796875" style="2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60.7265625" style="2" customWidth="1"/>
    <col min="14852" max="14852" width="19.54296875" style="2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22.1796875" style="2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60.7265625" style="2" customWidth="1"/>
    <col min="15108" max="15108" width="19.54296875" style="2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22.1796875" style="2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60.7265625" style="2" customWidth="1"/>
    <col min="15364" max="15364" width="19.54296875" style="2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22.1796875" style="2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60.7265625" style="2" customWidth="1"/>
    <col min="15620" max="15620" width="19.54296875" style="2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22.1796875" style="2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60.7265625" style="2" customWidth="1"/>
    <col min="15876" max="15876" width="19.54296875" style="2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22.1796875" style="2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60.7265625" style="2" customWidth="1"/>
    <col min="16132" max="16132" width="19.54296875" style="2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22.1796875" style="2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53" t="s">
        <v>0</v>
      </c>
      <c r="D2" s="154"/>
      <c r="E2" s="154"/>
      <c r="F2" s="154"/>
      <c r="G2" s="154"/>
      <c r="H2" s="154"/>
      <c r="I2" s="154"/>
      <c r="J2" s="155"/>
    </row>
    <row r="3" spans="1:54" x14ac:dyDescent="0.35">
      <c r="C3" s="7" t="s">
        <v>1</v>
      </c>
      <c r="D3" s="144" t="s">
        <v>2</v>
      </c>
      <c r="E3" s="145"/>
      <c r="F3" s="145"/>
      <c r="G3" s="145"/>
      <c r="H3" s="145"/>
      <c r="I3" s="145"/>
      <c r="J3" s="146"/>
    </row>
    <row r="4" spans="1:54" ht="14" thickBot="1" x14ac:dyDescent="0.4">
      <c r="C4" s="8" t="s">
        <v>3</v>
      </c>
      <c r="D4" s="147">
        <v>45777</v>
      </c>
      <c r="E4" s="148"/>
      <c r="F4" s="148"/>
      <c r="G4" s="148"/>
      <c r="H4" s="148"/>
      <c r="I4" s="148"/>
      <c r="J4" s="149"/>
    </row>
    <row r="5" spans="1:54" ht="14" thickBot="1" x14ac:dyDescent="0.4">
      <c r="C5" s="9"/>
    </row>
    <row r="6" spans="1:54" ht="26" x14ac:dyDescent="0.35">
      <c r="C6" s="156" t="s">
        <v>4</v>
      </c>
      <c r="D6" s="157" t="s">
        <v>5</v>
      </c>
      <c r="E6" s="158" t="s">
        <v>6</v>
      </c>
      <c r="F6" s="159" t="s">
        <v>7</v>
      </c>
      <c r="G6" s="160" t="s">
        <v>8</v>
      </c>
      <c r="H6" s="160" t="s">
        <v>9</v>
      </c>
      <c r="I6" s="161" t="s">
        <v>10</v>
      </c>
      <c r="J6" s="162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A9" s="21"/>
      <c r="B9" s="22"/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A10" s="21"/>
      <c r="B10" s="22"/>
      <c r="C10" s="13" t="s">
        <v>15</v>
      </c>
      <c r="D10" s="24" t="s">
        <v>16</v>
      </c>
      <c r="E10" s="25" t="s">
        <v>17</v>
      </c>
      <c r="F10" s="26">
        <v>108775</v>
      </c>
      <c r="G10" s="27">
        <v>2093.92</v>
      </c>
      <c r="H10" s="27">
        <v>6.96</v>
      </c>
      <c r="I10" s="28"/>
      <c r="J10" s="29"/>
      <c r="K10" s="30"/>
    </row>
    <row r="11" spans="1:54" x14ac:dyDescent="0.35">
      <c r="A11" s="21"/>
      <c r="B11" s="22"/>
      <c r="C11" s="13" t="s">
        <v>18</v>
      </c>
      <c r="D11" s="24" t="s">
        <v>19</v>
      </c>
      <c r="E11" s="25" t="s">
        <v>20</v>
      </c>
      <c r="F11" s="26">
        <v>124000</v>
      </c>
      <c r="G11" s="27">
        <v>1742.2</v>
      </c>
      <c r="H11" s="27">
        <v>5.79</v>
      </c>
      <c r="I11" s="28"/>
      <c r="J11" s="29"/>
      <c r="K11" s="30"/>
    </row>
    <row r="12" spans="1:54" x14ac:dyDescent="0.35">
      <c r="A12" s="21"/>
      <c r="B12" s="22"/>
      <c r="C12" s="13" t="s">
        <v>21</v>
      </c>
      <c r="D12" s="24" t="s">
        <v>22</v>
      </c>
      <c r="E12" s="25" t="s">
        <v>17</v>
      </c>
      <c r="F12" s="26">
        <v>71689</v>
      </c>
      <c r="G12" s="27">
        <v>1582.96</v>
      </c>
      <c r="H12" s="27">
        <v>5.26</v>
      </c>
      <c r="I12" s="28"/>
      <c r="J12" s="29"/>
      <c r="K12" s="30"/>
    </row>
    <row r="13" spans="1:54" x14ac:dyDescent="0.35">
      <c r="A13" s="21"/>
      <c r="B13" s="22"/>
      <c r="C13" s="13" t="s">
        <v>23</v>
      </c>
      <c r="D13" s="24" t="s">
        <v>24</v>
      </c>
      <c r="E13" s="25" t="s">
        <v>20</v>
      </c>
      <c r="F13" s="26">
        <v>338404</v>
      </c>
      <c r="G13" s="27">
        <v>1281.54</v>
      </c>
      <c r="H13" s="27">
        <v>4.26</v>
      </c>
      <c r="I13" s="28"/>
      <c r="J13" s="29"/>
      <c r="K13" s="30"/>
    </row>
    <row r="14" spans="1:54" x14ac:dyDescent="0.35">
      <c r="A14" s="21"/>
      <c r="B14" s="22"/>
      <c r="C14" s="13" t="s">
        <v>25</v>
      </c>
      <c r="D14" s="24" t="s">
        <v>26</v>
      </c>
      <c r="E14" s="25" t="s">
        <v>17</v>
      </c>
      <c r="F14" s="26">
        <v>77910</v>
      </c>
      <c r="G14" s="27">
        <v>1111.78</v>
      </c>
      <c r="H14" s="27">
        <v>3.7</v>
      </c>
      <c r="I14" s="28"/>
      <c r="J14" s="29"/>
      <c r="K14" s="30"/>
    </row>
    <row r="15" spans="1:54" x14ac:dyDescent="0.35">
      <c r="A15" s="21"/>
      <c r="B15" s="22"/>
      <c r="C15" s="13" t="s">
        <v>27</v>
      </c>
      <c r="D15" s="24" t="s">
        <v>28</v>
      </c>
      <c r="E15" s="25" t="s">
        <v>29</v>
      </c>
      <c r="F15" s="26">
        <v>43200</v>
      </c>
      <c r="G15" s="27">
        <v>1011.79</v>
      </c>
      <c r="H15" s="27">
        <v>3.36</v>
      </c>
      <c r="I15" s="28"/>
      <c r="J15" s="29"/>
      <c r="K15" s="30"/>
    </row>
    <row r="16" spans="1:54" x14ac:dyDescent="0.35">
      <c r="A16" s="21"/>
      <c r="B16" s="22"/>
      <c r="C16" s="13" t="s">
        <v>30</v>
      </c>
      <c r="D16" s="24" t="s">
        <v>31</v>
      </c>
      <c r="E16" s="25" t="s">
        <v>32</v>
      </c>
      <c r="F16" s="26">
        <v>213657</v>
      </c>
      <c r="G16" s="27">
        <v>897.57</v>
      </c>
      <c r="H16" s="27">
        <v>2.98</v>
      </c>
      <c r="I16" s="28"/>
      <c r="J16" s="29"/>
      <c r="K16" s="30"/>
    </row>
    <row r="17" spans="1:11" x14ac:dyDescent="0.35">
      <c r="A17" s="21"/>
      <c r="B17" s="22"/>
      <c r="C17" s="13" t="s">
        <v>33</v>
      </c>
      <c r="D17" s="24" t="s">
        <v>34</v>
      </c>
      <c r="E17" s="25" t="s">
        <v>17</v>
      </c>
      <c r="F17" s="26">
        <v>301275</v>
      </c>
      <c r="G17" s="27">
        <v>752.98</v>
      </c>
      <c r="H17" s="27">
        <v>2.5</v>
      </c>
      <c r="I17" s="28"/>
      <c r="J17" s="29"/>
      <c r="K17" s="30"/>
    </row>
    <row r="18" spans="1:11" x14ac:dyDescent="0.35">
      <c r="A18" s="21"/>
      <c r="B18" s="22"/>
      <c r="C18" s="13" t="s">
        <v>35</v>
      </c>
      <c r="D18" s="24" t="s">
        <v>36</v>
      </c>
      <c r="E18" s="25" t="s">
        <v>20</v>
      </c>
      <c r="F18" s="26">
        <v>217084</v>
      </c>
      <c r="G18" s="27">
        <v>673.07</v>
      </c>
      <c r="H18" s="27">
        <v>2.2400000000000002</v>
      </c>
      <c r="I18" s="28"/>
      <c r="J18" s="29"/>
      <c r="K18" s="30"/>
    </row>
    <row r="19" spans="1:11" x14ac:dyDescent="0.35">
      <c r="A19" s="21"/>
      <c r="B19" s="22"/>
      <c r="C19" s="13" t="s">
        <v>37</v>
      </c>
      <c r="D19" s="24" t="s">
        <v>38</v>
      </c>
      <c r="E19" s="25" t="s">
        <v>32</v>
      </c>
      <c r="F19" s="26">
        <v>7678</v>
      </c>
      <c r="G19" s="27">
        <v>662.96</v>
      </c>
      <c r="H19" s="27">
        <v>2.2000000000000002</v>
      </c>
      <c r="I19" s="28"/>
      <c r="J19" s="29"/>
      <c r="K19" s="30"/>
    </row>
    <row r="20" spans="1:11" x14ac:dyDescent="0.35">
      <c r="A20" s="21"/>
      <c r="B20" s="22"/>
      <c r="C20" s="13" t="s">
        <v>39</v>
      </c>
      <c r="D20" s="24" t="s">
        <v>40</v>
      </c>
      <c r="E20" s="25" t="s">
        <v>41</v>
      </c>
      <c r="F20" s="26">
        <v>51879</v>
      </c>
      <c r="G20" s="27">
        <v>631.11</v>
      </c>
      <c r="H20" s="27">
        <v>2.1</v>
      </c>
      <c r="I20" s="28"/>
      <c r="J20" s="29"/>
      <c r="K20" s="30"/>
    </row>
    <row r="21" spans="1:11" x14ac:dyDescent="0.35">
      <c r="A21" s="21"/>
      <c r="B21" s="22"/>
      <c r="C21" s="13" t="s">
        <v>42</v>
      </c>
      <c r="D21" s="24" t="s">
        <v>43</v>
      </c>
      <c r="E21" s="25" t="s">
        <v>44</v>
      </c>
      <c r="F21" s="26">
        <v>70015</v>
      </c>
      <c r="G21" s="27">
        <v>605.45000000000005</v>
      </c>
      <c r="H21" s="27">
        <v>2.0099999999999998</v>
      </c>
      <c r="I21" s="28"/>
      <c r="J21" s="29"/>
      <c r="K21" s="30"/>
    </row>
    <row r="22" spans="1:11" x14ac:dyDescent="0.35">
      <c r="A22" s="21"/>
      <c r="B22" s="22"/>
      <c r="C22" s="13" t="s">
        <v>45</v>
      </c>
      <c r="D22" s="24" t="s">
        <v>46</v>
      </c>
      <c r="E22" s="25" t="s">
        <v>47</v>
      </c>
      <c r="F22" s="26">
        <v>39200</v>
      </c>
      <c r="G22" s="27">
        <v>588.04</v>
      </c>
      <c r="H22" s="27">
        <v>1.95</v>
      </c>
      <c r="I22" s="28"/>
      <c r="J22" s="29"/>
      <c r="K22" s="30"/>
    </row>
    <row r="23" spans="1:11" x14ac:dyDescent="0.35">
      <c r="A23" s="21"/>
      <c r="B23" s="22"/>
      <c r="C23" s="13" t="s">
        <v>48</v>
      </c>
      <c r="D23" s="24" t="s">
        <v>49</v>
      </c>
      <c r="E23" s="25" t="s">
        <v>50</v>
      </c>
      <c r="F23" s="26">
        <v>30095</v>
      </c>
      <c r="G23" s="27">
        <v>561.12</v>
      </c>
      <c r="H23" s="27">
        <v>1.86</v>
      </c>
      <c r="I23" s="28"/>
      <c r="J23" s="29"/>
      <c r="K23" s="30"/>
    </row>
    <row r="24" spans="1:11" x14ac:dyDescent="0.35">
      <c r="A24" s="21"/>
      <c r="B24" s="22"/>
      <c r="C24" s="13" t="s">
        <v>51</v>
      </c>
      <c r="D24" s="24" t="s">
        <v>52</v>
      </c>
      <c r="E24" s="25" t="s">
        <v>53</v>
      </c>
      <c r="F24" s="26">
        <v>22500</v>
      </c>
      <c r="G24" s="27">
        <v>517.79</v>
      </c>
      <c r="H24" s="27">
        <v>1.72</v>
      </c>
      <c r="I24" s="28"/>
      <c r="J24" s="29"/>
      <c r="K24" s="30"/>
    </row>
    <row r="25" spans="1:11" x14ac:dyDescent="0.35">
      <c r="A25" s="21"/>
      <c r="B25" s="22"/>
      <c r="C25" s="13" t="s">
        <v>54</v>
      </c>
      <c r="D25" s="24" t="s">
        <v>55</v>
      </c>
      <c r="E25" s="25" t="s">
        <v>56</v>
      </c>
      <c r="F25" s="26">
        <v>195000</v>
      </c>
      <c r="G25" s="27">
        <v>513.91999999999996</v>
      </c>
      <c r="H25" s="27">
        <v>1.71</v>
      </c>
      <c r="I25" s="28"/>
      <c r="J25" s="29"/>
      <c r="K25" s="30"/>
    </row>
    <row r="26" spans="1:11" x14ac:dyDescent="0.35">
      <c r="A26" s="21"/>
      <c r="B26" s="22"/>
      <c r="C26" s="13" t="s">
        <v>57</v>
      </c>
      <c r="D26" s="24" t="s">
        <v>58</v>
      </c>
      <c r="E26" s="25" t="s">
        <v>59</v>
      </c>
      <c r="F26" s="26">
        <v>98365</v>
      </c>
      <c r="G26" s="27">
        <v>513.80999999999995</v>
      </c>
      <c r="H26" s="27">
        <v>1.71</v>
      </c>
      <c r="I26" s="28"/>
      <c r="J26" s="29"/>
      <c r="K26" s="30"/>
    </row>
    <row r="27" spans="1:11" x14ac:dyDescent="0.35">
      <c r="B27" s="1"/>
      <c r="C27" s="13" t="s">
        <v>60</v>
      </c>
      <c r="D27" s="24" t="s">
        <v>61</v>
      </c>
      <c r="E27" s="25" t="s">
        <v>17</v>
      </c>
      <c r="F27" s="26">
        <v>62502</v>
      </c>
      <c r="G27" s="27">
        <v>492.92</v>
      </c>
      <c r="H27" s="27">
        <v>1.64</v>
      </c>
      <c r="I27" s="28"/>
      <c r="J27" s="29"/>
      <c r="K27" s="30"/>
    </row>
    <row r="28" spans="1:11" x14ac:dyDescent="0.35">
      <c r="B28" s="1"/>
      <c r="C28" s="13" t="s">
        <v>62</v>
      </c>
      <c r="D28" s="24" t="s">
        <v>63</v>
      </c>
      <c r="E28" s="25" t="s">
        <v>17</v>
      </c>
      <c r="F28" s="26">
        <v>37700</v>
      </c>
      <c r="G28" s="27">
        <v>446.75</v>
      </c>
      <c r="H28" s="27">
        <v>1.48</v>
      </c>
      <c r="I28" s="28"/>
      <c r="J28" s="29"/>
      <c r="K28" s="30"/>
    </row>
    <row r="29" spans="1:11" x14ac:dyDescent="0.35">
      <c r="B29" s="1"/>
      <c r="C29" s="13" t="s">
        <v>64</v>
      </c>
      <c r="D29" s="24" t="s">
        <v>65</v>
      </c>
      <c r="E29" s="25" t="s">
        <v>66</v>
      </c>
      <c r="F29" s="26">
        <v>59546</v>
      </c>
      <c r="G29" s="27">
        <v>401.52</v>
      </c>
      <c r="H29" s="27">
        <v>1.33</v>
      </c>
      <c r="I29" s="28"/>
      <c r="J29" s="29"/>
      <c r="K29" s="30"/>
    </row>
    <row r="30" spans="1:11" x14ac:dyDescent="0.35">
      <c r="B30" s="1"/>
      <c r="C30" s="13" t="s">
        <v>67</v>
      </c>
      <c r="D30" s="24" t="s">
        <v>68</v>
      </c>
      <c r="E30" s="25" t="s">
        <v>69</v>
      </c>
      <c r="F30" s="26">
        <v>127108</v>
      </c>
      <c r="G30" s="27">
        <v>399.25</v>
      </c>
      <c r="H30" s="27">
        <v>1.33</v>
      </c>
      <c r="I30" s="28"/>
      <c r="J30" s="29"/>
      <c r="K30" s="30"/>
    </row>
    <row r="31" spans="1:11" x14ac:dyDescent="0.35">
      <c r="B31" s="1"/>
      <c r="C31" s="13" t="s">
        <v>70</v>
      </c>
      <c r="D31" s="24" t="s">
        <v>71</v>
      </c>
      <c r="E31" s="25" t="s">
        <v>32</v>
      </c>
      <c r="F31" s="26">
        <v>64260</v>
      </c>
      <c r="G31" s="27">
        <v>393.08</v>
      </c>
      <c r="H31" s="27">
        <v>1.31</v>
      </c>
      <c r="I31" s="28"/>
      <c r="J31" s="29"/>
      <c r="K31" s="30"/>
    </row>
    <row r="32" spans="1:11" x14ac:dyDescent="0.35">
      <c r="B32" s="1"/>
      <c r="C32" s="13" t="s">
        <v>72</v>
      </c>
      <c r="D32" s="24" t="s">
        <v>73</v>
      </c>
      <c r="E32" s="25" t="s">
        <v>32</v>
      </c>
      <c r="F32" s="26">
        <v>38754</v>
      </c>
      <c r="G32" s="27">
        <v>391.49</v>
      </c>
      <c r="H32" s="27">
        <v>1.3</v>
      </c>
      <c r="I32" s="28"/>
      <c r="J32" s="29"/>
      <c r="K32" s="30"/>
    </row>
    <row r="33" spans="2:11" x14ac:dyDescent="0.35">
      <c r="B33" s="1"/>
      <c r="C33" s="13" t="s">
        <v>74</v>
      </c>
      <c r="D33" s="24" t="s">
        <v>75</v>
      </c>
      <c r="E33" s="25" t="s">
        <v>76</v>
      </c>
      <c r="F33" s="26">
        <v>106246</v>
      </c>
      <c r="G33" s="27">
        <v>376.7</v>
      </c>
      <c r="H33" s="27">
        <v>1.25</v>
      </c>
      <c r="I33" s="28"/>
      <c r="J33" s="29"/>
      <c r="K33" s="30"/>
    </row>
    <row r="34" spans="2:11" x14ac:dyDescent="0.35">
      <c r="B34" s="1"/>
      <c r="C34" s="13" t="s">
        <v>77</v>
      </c>
      <c r="D34" s="24" t="s">
        <v>78</v>
      </c>
      <c r="E34" s="25" t="s">
        <v>79</v>
      </c>
      <c r="F34" s="26">
        <v>59561</v>
      </c>
      <c r="G34" s="27">
        <v>326.25</v>
      </c>
      <c r="H34" s="27">
        <v>1.08</v>
      </c>
      <c r="I34" s="28"/>
      <c r="J34" s="29"/>
      <c r="K34" s="30"/>
    </row>
    <row r="35" spans="2:11" x14ac:dyDescent="0.35">
      <c r="B35" s="1"/>
      <c r="C35" s="13" t="s">
        <v>80</v>
      </c>
      <c r="D35" s="24" t="s">
        <v>81</v>
      </c>
      <c r="E35" s="25" t="s">
        <v>82</v>
      </c>
      <c r="F35" s="26">
        <v>4056</v>
      </c>
      <c r="G35" s="27">
        <v>325.7</v>
      </c>
      <c r="H35" s="27">
        <v>1.08</v>
      </c>
      <c r="I35" s="28"/>
      <c r="J35" s="29"/>
      <c r="K35" s="30"/>
    </row>
    <row r="36" spans="2:11" x14ac:dyDescent="0.35">
      <c r="B36" s="1"/>
      <c r="C36" s="13" t="s">
        <v>83</v>
      </c>
      <c r="D36" s="24" t="s">
        <v>84</v>
      </c>
      <c r="E36" s="25" t="s">
        <v>85</v>
      </c>
      <c r="F36" s="26">
        <v>9625</v>
      </c>
      <c r="G36" s="27">
        <v>325.3</v>
      </c>
      <c r="H36" s="27">
        <v>1.08</v>
      </c>
      <c r="I36" s="28"/>
      <c r="J36" s="29"/>
      <c r="K36" s="30"/>
    </row>
    <row r="37" spans="2:11" x14ac:dyDescent="0.35">
      <c r="B37" s="1"/>
      <c r="C37" s="13" t="s">
        <v>86</v>
      </c>
      <c r="D37" s="24" t="s">
        <v>87</v>
      </c>
      <c r="E37" s="25" t="s">
        <v>88</v>
      </c>
      <c r="F37" s="26">
        <v>7306</v>
      </c>
      <c r="G37" s="27">
        <v>319.58999999999997</v>
      </c>
      <c r="H37" s="27">
        <v>1.06</v>
      </c>
      <c r="I37" s="28"/>
      <c r="J37" s="29"/>
      <c r="K37" s="30"/>
    </row>
    <row r="38" spans="2:11" x14ac:dyDescent="0.35">
      <c r="B38" s="1"/>
      <c r="C38" s="13" t="s">
        <v>89</v>
      </c>
      <c r="D38" s="24" t="s">
        <v>90</v>
      </c>
      <c r="E38" s="25" t="s">
        <v>56</v>
      </c>
      <c r="F38" s="26">
        <v>132597</v>
      </c>
      <c r="G38" s="27">
        <v>308.31</v>
      </c>
      <c r="H38" s="27">
        <v>1.02</v>
      </c>
      <c r="I38" s="28"/>
      <c r="J38" s="29"/>
      <c r="K38" s="30"/>
    </row>
    <row r="39" spans="2:11" x14ac:dyDescent="0.35">
      <c r="B39" s="1"/>
      <c r="C39" s="13" t="s">
        <v>91</v>
      </c>
      <c r="D39" s="24" t="s">
        <v>92</v>
      </c>
      <c r="E39" s="25" t="s">
        <v>93</v>
      </c>
      <c r="F39" s="26">
        <v>9162</v>
      </c>
      <c r="G39" s="27">
        <v>304.36</v>
      </c>
      <c r="H39" s="27">
        <v>1.01</v>
      </c>
      <c r="I39" s="28"/>
      <c r="J39" s="29"/>
      <c r="K39" s="30"/>
    </row>
    <row r="40" spans="2:11" x14ac:dyDescent="0.35">
      <c r="B40" s="1"/>
      <c r="C40" s="13" t="s">
        <v>94</v>
      </c>
      <c r="D40" s="24" t="s">
        <v>95</v>
      </c>
      <c r="E40" s="25" t="s">
        <v>96</v>
      </c>
      <c r="F40" s="26">
        <v>5193</v>
      </c>
      <c r="G40" s="27">
        <v>286.77999999999997</v>
      </c>
      <c r="H40" s="27">
        <v>0.95</v>
      </c>
      <c r="I40" s="28"/>
      <c r="J40" s="29"/>
      <c r="K40" s="30"/>
    </row>
    <row r="41" spans="2:11" x14ac:dyDescent="0.35">
      <c r="B41" s="1"/>
      <c r="C41" s="13" t="s">
        <v>97</v>
      </c>
      <c r="D41" s="24" t="s">
        <v>98</v>
      </c>
      <c r="E41" s="25" t="s">
        <v>32</v>
      </c>
      <c r="F41" s="26">
        <v>123980</v>
      </c>
      <c r="G41" s="27">
        <v>286.20999999999998</v>
      </c>
      <c r="H41" s="27">
        <v>0.95</v>
      </c>
      <c r="I41" s="28"/>
      <c r="J41" s="29"/>
      <c r="K41" s="30"/>
    </row>
    <row r="42" spans="2:11" x14ac:dyDescent="0.35">
      <c r="B42" s="1"/>
      <c r="C42" s="13" t="s">
        <v>99</v>
      </c>
      <c r="D42" s="24" t="s">
        <v>100</v>
      </c>
      <c r="E42" s="25" t="s">
        <v>101</v>
      </c>
      <c r="F42" s="26">
        <v>46800</v>
      </c>
      <c r="G42" s="27">
        <v>252.58</v>
      </c>
      <c r="H42" s="27">
        <v>0.84</v>
      </c>
      <c r="I42" s="28"/>
      <c r="J42" s="29"/>
      <c r="K42" s="30"/>
    </row>
    <row r="43" spans="2:11" x14ac:dyDescent="0.35">
      <c r="B43" s="1"/>
      <c r="C43" s="13" t="s">
        <v>102</v>
      </c>
      <c r="D43" s="24" t="s">
        <v>103</v>
      </c>
      <c r="E43" s="25" t="s">
        <v>32</v>
      </c>
      <c r="F43" s="26">
        <v>11273</v>
      </c>
      <c r="G43" s="27">
        <v>244.61</v>
      </c>
      <c r="H43" s="27">
        <v>0.81</v>
      </c>
      <c r="I43" s="28"/>
      <c r="J43" s="29"/>
      <c r="K43" s="30"/>
    </row>
    <row r="44" spans="2:11" x14ac:dyDescent="0.35">
      <c r="B44" s="1"/>
      <c r="C44" s="13" t="s">
        <v>104</v>
      </c>
      <c r="D44" s="24" t="s">
        <v>105</v>
      </c>
      <c r="E44" s="25" t="s">
        <v>88</v>
      </c>
      <c r="F44" s="26">
        <v>24250</v>
      </c>
      <c r="G44" s="27">
        <v>239.12</v>
      </c>
      <c r="H44" s="27">
        <v>0.79</v>
      </c>
      <c r="I44" s="28"/>
      <c r="J44" s="29"/>
      <c r="K44" s="30"/>
    </row>
    <row r="45" spans="2:11" x14ac:dyDescent="0.35">
      <c r="B45" s="1"/>
      <c r="C45" s="13" t="s">
        <v>106</v>
      </c>
      <c r="D45" s="24" t="s">
        <v>107</v>
      </c>
      <c r="E45" s="25" t="s">
        <v>108</v>
      </c>
      <c r="F45" s="26">
        <v>172402</v>
      </c>
      <c r="G45" s="27">
        <v>236.05</v>
      </c>
      <c r="H45" s="27">
        <v>0.78</v>
      </c>
      <c r="I45" s="28"/>
      <c r="J45" s="29"/>
      <c r="K45" s="30"/>
    </row>
    <row r="46" spans="2:11" x14ac:dyDescent="0.35">
      <c r="B46" s="1"/>
      <c r="C46" s="13" t="s">
        <v>109</v>
      </c>
      <c r="D46" s="24" t="s">
        <v>110</v>
      </c>
      <c r="E46" s="25" t="s">
        <v>111</v>
      </c>
      <c r="F46" s="26">
        <v>31216</v>
      </c>
      <c r="G46" s="27">
        <v>232.15</v>
      </c>
      <c r="H46" s="27">
        <v>0.77</v>
      </c>
      <c r="I46" s="28"/>
      <c r="J46" s="29"/>
      <c r="K46" s="30"/>
    </row>
    <row r="47" spans="2:11" x14ac:dyDescent="0.35">
      <c r="B47" s="1"/>
      <c r="C47" s="13" t="s">
        <v>112</v>
      </c>
      <c r="D47" s="24" t="s">
        <v>113</v>
      </c>
      <c r="E47" s="25" t="s">
        <v>32</v>
      </c>
      <c r="F47" s="26">
        <v>15150</v>
      </c>
      <c r="G47" s="27">
        <v>226.07</v>
      </c>
      <c r="H47" s="27">
        <v>0.75</v>
      </c>
      <c r="I47" s="28"/>
      <c r="J47" s="29"/>
      <c r="K47" s="30"/>
    </row>
    <row r="48" spans="2:11" x14ac:dyDescent="0.35">
      <c r="B48" s="1"/>
      <c r="C48" s="13" t="s">
        <v>114</v>
      </c>
      <c r="D48" s="24" t="s">
        <v>115</v>
      </c>
      <c r="E48" s="25" t="s">
        <v>116</v>
      </c>
      <c r="F48" s="26">
        <v>628</v>
      </c>
      <c r="G48" s="27">
        <v>216.79</v>
      </c>
      <c r="H48" s="27">
        <v>0.72</v>
      </c>
      <c r="I48" s="28"/>
      <c r="J48" s="29"/>
      <c r="K48" s="30"/>
    </row>
    <row r="49" spans="2:11" x14ac:dyDescent="0.35">
      <c r="B49" s="1"/>
      <c r="C49" s="13" t="s">
        <v>117</v>
      </c>
      <c r="D49" s="24" t="s">
        <v>118</v>
      </c>
      <c r="E49" s="25" t="s">
        <v>111</v>
      </c>
      <c r="F49" s="26">
        <v>10685</v>
      </c>
      <c r="G49" s="27">
        <v>200.5</v>
      </c>
      <c r="H49" s="27">
        <v>0.67</v>
      </c>
      <c r="I49" s="28"/>
      <c r="J49" s="29"/>
      <c r="K49" s="30"/>
    </row>
    <row r="50" spans="2:11" x14ac:dyDescent="0.35">
      <c r="B50" s="1"/>
      <c r="C50" s="13" t="s">
        <v>119</v>
      </c>
      <c r="D50" s="24" t="s">
        <v>120</v>
      </c>
      <c r="E50" s="25" t="s">
        <v>76</v>
      </c>
      <c r="F50" s="26">
        <v>20875</v>
      </c>
      <c r="G50" s="27">
        <v>187.8</v>
      </c>
      <c r="H50" s="27">
        <v>0.62</v>
      </c>
      <c r="I50" s="28"/>
      <c r="J50" s="29"/>
      <c r="K50" s="30"/>
    </row>
    <row r="51" spans="2:11" x14ac:dyDescent="0.35">
      <c r="B51" s="1"/>
      <c r="C51" s="13" t="s">
        <v>121</v>
      </c>
      <c r="D51" s="24" t="s">
        <v>122</v>
      </c>
      <c r="E51" s="25" t="s">
        <v>79</v>
      </c>
      <c r="F51" s="26">
        <v>2493</v>
      </c>
      <c r="G51" s="27">
        <v>173.94</v>
      </c>
      <c r="H51" s="27">
        <v>0.57999999999999996</v>
      </c>
      <c r="I51" s="28"/>
      <c r="J51" s="29"/>
      <c r="K51" s="30"/>
    </row>
    <row r="52" spans="2:11" x14ac:dyDescent="0.35">
      <c r="B52" s="1"/>
      <c r="C52" s="13" t="s">
        <v>123</v>
      </c>
      <c r="D52" s="24" t="s">
        <v>124</v>
      </c>
      <c r="E52" s="25" t="s">
        <v>76</v>
      </c>
      <c r="F52" s="26">
        <v>54503</v>
      </c>
      <c r="G52" s="27">
        <v>167.57</v>
      </c>
      <c r="H52" s="27">
        <v>0.56000000000000005</v>
      </c>
      <c r="I52" s="28"/>
      <c r="J52" s="29"/>
      <c r="K52" s="30"/>
    </row>
    <row r="53" spans="2:11" x14ac:dyDescent="0.35">
      <c r="B53" s="1"/>
      <c r="C53" s="13" t="s">
        <v>125</v>
      </c>
      <c r="D53" s="24" t="s">
        <v>126</v>
      </c>
      <c r="E53" s="25" t="s">
        <v>32</v>
      </c>
      <c r="F53" s="26">
        <v>24000</v>
      </c>
      <c r="G53" s="27">
        <v>144.22999999999999</v>
      </c>
      <c r="H53" s="27">
        <v>0.48</v>
      </c>
      <c r="I53" s="28"/>
      <c r="J53" s="29"/>
      <c r="K53" s="30"/>
    </row>
    <row r="54" spans="2:11" x14ac:dyDescent="0.35">
      <c r="B54" s="1"/>
      <c r="C54" s="13" t="s">
        <v>127</v>
      </c>
      <c r="D54" s="24" t="s">
        <v>128</v>
      </c>
      <c r="E54" s="25" t="s">
        <v>108</v>
      </c>
      <c r="F54" s="26">
        <v>40399</v>
      </c>
      <c r="G54" s="27">
        <v>143.56</v>
      </c>
      <c r="H54" s="27">
        <v>0.48</v>
      </c>
      <c r="I54" s="28"/>
      <c r="J54" s="29"/>
      <c r="K54" s="30"/>
    </row>
    <row r="55" spans="2:11" x14ac:dyDescent="0.35">
      <c r="B55" s="1"/>
      <c r="C55" s="13" t="s">
        <v>129</v>
      </c>
      <c r="D55" s="24" t="s">
        <v>130</v>
      </c>
      <c r="E55" s="25" t="s">
        <v>93</v>
      </c>
      <c r="F55" s="26">
        <v>9100</v>
      </c>
      <c r="G55" s="27">
        <v>141.06</v>
      </c>
      <c r="H55" s="27">
        <v>0.47</v>
      </c>
      <c r="I55" s="28"/>
      <c r="J55" s="29"/>
      <c r="K55" s="30"/>
    </row>
    <row r="56" spans="2:11" x14ac:dyDescent="0.35">
      <c r="B56" s="1"/>
      <c r="C56" s="13" t="s">
        <v>131</v>
      </c>
      <c r="D56" s="24" t="s">
        <v>132</v>
      </c>
      <c r="E56" s="25" t="s">
        <v>79</v>
      </c>
      <c r="F56" s="26">
        <v>14139</v>
      </c>
      <c r="G56" s="27">
        <v>96.93</v>
      </c>
      <c r="H56" s="27">
        <v>0.32</v>
      </c>
      <c r="I56" s="28"/>
      <c r="J56" s="29"/>
      <c r="K56" s="30"/>
    </row>
    <row r="57" spans="2:11" x14ac:dyDescent="0.35">
      <c r="B57" s="1"/>
      <c r="C57" s="13" t="s">
        <v>133</v>
      </c>
      <c r="D57" s="24" t="s">
        <v>134</v>
      </c>
      <c r="E57" s="25" t="s">
        <v>56</v>
      </c>
      <c r="F57" s="26">
        <v>49275</v>
      </c>
      <c r="G57" s="27">
        <v>65.94</v>
      </c>
      <c r="H57" s="27">
        <v>0.22</v>
      </c>
      <c r="I57" s="28"/>
      <c r="J57" s="29"/>
      <c r="K57" s="30"/>
    </row>
    <row r="58" spans="2:11" x14ac:dyDescent="0.35">
      <c r="B58" s="1"/>
      <c r="C58" s="13" t="s">
        <v>135</v>
      </c>
      <c r="D58" s="24" t="s">
        <v>136</v>
      </c>
      <c r="E58" s="25" t="s">
        <v>50</v>
      </c>
      <c r="F58" s="26">
        <v>880000</v>
      </c>
      <c r="G58" s="27">
        <v>62.66</v>
      </c>
      <c r="H58" s="27">
        <v>0.21</v>
      </c>
      <c r="I58" s="28"/>
      <c r="J58" s="29"/>
      <c r="K58" s="30"/>
    </row>
    <row r="59" spans="2:11" x14ac:dyDescent="0.35">
      <c r="B59" s="1"/>
      <c r="C59" s="13" t="s">
        <v>137</v>
      </c>
      <c r="D59" s="24" t="s">
        <v>138</v>
      </c>
      <c r="E59" s="25" t="s">
        <v>82</v>
      </c>
      <c r="F59" s="26">
        <v>1750</v>
      </c>
      <c r="G59" s="27">
        <v>51.25</v>
      </c>
      <c r="H59" s="27">
        <v>0.17</v>
      </c>
      <c r="I59" s="28"/>
      <c r="J59" s="29"/>
      <c r="K59" s="30"/>
    </row>
    <row r="60" spans="2:11" x14ac:dyDescent="0.35">
      <c r="B60" s="1"/>
      <c r="C60" s="13" t="s">
        <v>139</v>
      </c>
      <c r="D60" s="24" t="s">
        <v>140</v>
      </c>
      <c r="E60" s="25" t="s">
        <v>82</v>
      </c>
      <c r="F60" s="26">
        <v>1750</v>
      </c>
      <c r="G60" s="27">
        <v>46.76</v>
      </c>
      <c r="H60" s="27">
        <v>0.16</v>
      </c>
      <c r="I60" s="28"/>
      <c r="J60" s="29"/>
      <c r="K60" s="30"/>
    </row>
    <row r="61" spans="2:11" x14ac:dyDescent="0.35">
      <c r="B61" s="1"/>
      <c r="C61" s="23" t="s">
        <v>141</v>
      </c>
      <c r="D61" s="24"/>
      <c r="E61" s="25"/>
      <c r="F61" s="26"/>
      <c r="G61" s="32">
        <v>24255.79</v>
      </c>
      <c r="H61" s="32">
        <v>80.58</v>
      </c>
      <c r="I61" s="28"/>
      <c r="J61" s="29"/>
      <c r="K61" s="30"/>
    </row>
    <row r="62" spans="2:11" x14ac:dyDescent="0.35">
      <c r="B62" s="1"/>
      <c r="C62" s="13"/>
      <c r="D62" s="24"/>
      <c r="E62" s="25"/>
      <c r="F62" s="26"/>
      <c r="G62" s="27"/>
      <c r="H62" s="27"/>
      <c r="I62" s="28"/>
      <c r="J62" s="29"/>
      <c r="K62" s="30"/>
    </row>
    <row r="63" spans="2:11" x14ac:dyDescent="0.35">
      <c r="B63" s="1"/>
      <c r="C63" s="23" t="s">
        <v>142</v>
      </c>
      <c r="D63" s="24"/>
      <c r="E63" s="25"/>
      <c r="F63" s="26"/>
      <c r="G63" s="27"/>
      <c r="H63" s="27"/>
      <c r="I63" s="28"/>
      <c r="J63" s="29"/>
      <c r="K63" s="30"/>
    </row>
    <row r="64" spans="2:11" x14ac:dyDescent="0.35">
      <c r="B64" s="1"/>
      <c r="C64" s="31" t="s">
        <v>143</v>
      </c>
      <c r="D64" s="24"/>
      <c r="E64" s="25"/>
      <c r="F64" s="26"/>
      <c r="G64" s="27"/>
      <c r="H64" s="27"/>
      <c r="I64" s="28"/>
      <c r="J64" s="29"/>
      <c r="K64" s="30"/>
    </row>
    <row r="65" spans="2:11" x14ac:dyDescent="0.35">
      <c r="B65" s="1"/>
      <c r="C65" s="13" t="s">
        <v>144</v>
      </c>
      <c r="D65" s="24" t="s">
        <v>145</v>
      </c>
      <c r="E65" s="25" t="s">
        <v>146</v>
      </c>
      <c r="F65" s="26">
        <v>500000</v>
      </c>
      <c r="G65" s="27">
        <v>515.52</v>
      </c>
      <c r="H65" s="27">
        <v>1.71</v>
      </c>
      <c r="I65" s="28">
        <v>6.1364789999999996</v>
      </c>
      <c r="J65" s="29"/>
      <c r="K65" s="30"/>
    </row>
    <row r="66" spans="2:11" x14ac:dyDescent="0.35">
      <c r="B66" s="1"/>
      <c r="C66" s="23" t="s">
        <v>141</v>
      </c>
      <c r="D66" s="24"/>
      <c r="E66" s="25"/>
      <c r="F66" s="26"/>
      <c r="G66" s="32">
        <v>515.52</v>
      </c>
      <c r="H66" s="32">
        <v>1.71</v>
      </c>
      <c r="I66" s="28"/>
      <c r="J66" s="29"/>
      <c r="K66" s="30"/>
    </row>
    <row r="67" spans="2:11" x14ac:dyDescent="0.35">
      <c r="B67" s="1"/>
      <c r="C67" s="13"/>
      <c r="D67" s="24"/>
      <c r="E67" s="25"/>
      <c r="F67" s="26"/>
      <c r="G67" s="27"/>
      <c r="H67" s="27"/>
      <c r="I67" s="28"/>
      <c r="J67" s="29"/>
      <c r="K67" s="30"/>
    </row>
    <row r="68" spans="2:11" x14ac:dyDescent="0.35">
      <c r="B68" s="1"/>
      <c r="C68" s="23" t="s">
        <v>147</v>
      </c>
      <c r="D68" s="24"/>
      <c r="E68" s="25"/>
      <c r="F68" s="26"/>
      <c r="G68" s="27"/>
      <c r="H68" s="27"/>
      <c r="I68" s="28"/>
      <c r="J68" s="29"/>
      <c r="K68" s="30"/>
    </row>
    <row r="69" spans="2:11" x14ac:dyDescent="0.35">
      <c r="B69" s="1"/>
      <c r="C69" s="31" t="s">
        <v>148</v>
      </c>
      <c r="D69" s="24"/>
      <c r="E69" s="25"/>
      <c r="F69" s="26"/>
      <c r="G69" s="27"/>
      <c r="H69" s="27"/>
      <c r="I69" s="28"/>
      <c r="J69" s="29"/>
      <c r="K69" s="30"/>
    </row>
    <row r="70" spans="2:11" x14ac:dyDescent="0.35">
      <c r="B70" s="1"/>
      <c r="C70" s="13" t="s">
        <v>33</v>
      </c>
      <c r="D70" s="24" t="s">
        <v>149</v>
      </c>
      <c r="E70" s="25" t="s">
        <v>150</v>
      </c>
      <c r="F70" s="26">
        <v>1000000</v>
      </c>
      <c r="G70" s="27">
        <v>996.1</v>
      </c>
      <c r="H70" s="27">
        <v>3.31</v>
      </c>
      <c r="I70" s="28">
        <v>6.4991000000000003</v>
      </c>
      <c r="J70" s="29"/>
      <c r="K70" s="30" t="s">
        <v>151</v>
      </c>
    </row>
    <row r="71" spans="2:11" x14ac:dyDescent="0.35">
      <c r="B71" s="1"/>
      <c r="C71" s="13" t="s">
        <v>62</v>
      </c>
      <c r="D71" s="24" t="s">
        <v>152</v>
      </c>
      <c r="E71" s="25" t="s">
        <v>153</v>
      </c>
      <c r="F71" s="26">
        <v>500000</v>
      </c>
      <c r="G71" s="27">
        <v>496.9</v>
      </c>
      <c r="H71" s="27">
        <v>1.65</v>
      </c>
      <c r="I71" s="28">
        <v>6.4996999999999998</v>
      </c>
      <c r="J71" s="29"/>
      <c r="K71" s="30" t="s">
        <v>151</v>
      </c>
    </row>
    <row r="72" spans="2:11" x14ac:dyDescent="0.35">
      <c r="B72" s="1"/>
      <c r="C72" s="23" t="s">
        <v>141</v>
      </c>
      <c r="D72" s="24"/>
      <c r="E72" s="25"/>
      <c r="F72" s="26"/>
      <c r="G72" s="32">
        <v>1493</v>
      </c>
      <c r="H72" s="32">
        <v>4.96</v>
      </c>
      <c r="I72" s="28"/>
      <c r="J72" s="29"/>
      <c r="K72" s="30"/>
    </row>
    <row r="73" spans="2:11" x14ac:dyDescent="0.35">
      <c r="B73" s="1"/>
      <c r="C73" s="13"/>
      <c r="D73" s="24"/>
      <c r="E73" s="25"/>
      <c r="F73" s="26"/>
      <c r="G73" s="27"/>
      <c r="H73" s="27"/>
      <c r="I73" s="28"/>
      <c r="J73" s="29"/>
      <c r="K73" s="30"/>
    </row>
    <row r="74" spans="2:11" x14ac:dyDescent="0.35">
      <c r="B74" s="1"/>
      <c r="C74" s="31" t="s">
        <v>154</v>
      </c>
      <c r="D74" s="24"/>
      <c r="E74" s="25"/>
      <c r="F74" s="26"/>
      <c r="G74" s="27"/>
      <c r="H74" s="27"/>
      <c r="I74" s="28"/>
      <c r="J74" s="29"/>
      <c r="K74" s="30"/>
    </row>
    <row r="75" spans="2:11" x14ac:dyDescent="0.35">
      <c r="B75" s="1"/>
      <c r="C75" s="13" t="s">
        <v>155</v>
      </c>
      <c r="D75" s="24" t="s">
        <v>156</v>
      </c>
      <c r="E75" s="25" t="s">
        <v>146</v>
      </c>
      <c r="F75" s="26">
        <v>500000</v>
      </c>
      <c r="G75" s="27">
        <v>499.92</v>
      </c>
      <c r="H75" s="27">
        <v>1.66</v>
      </c>
      <c r="I75" s="28">
        <v>5.8773999999999997</v>
      </c>
      <c r="J75" s="29"/>
      <c r="K75" s="30"/>
    </row>
    <row r="76" spans="2:11" x14ac:dyDescent="0.35">
      <c r="B76" s="1"/>
      <c r="C76" s="13" t="s">
        <v>157</v>
      </c>
      <c r="D76" s="24" t="s">
        <v>158</v>
      </c>
      <c r="E76" s="25" t="s">
        <v>146</v>
      </c>
      <c r="F76" s="26">
        <v>500000</v>
      </c>
      <c r="G76" s="27">
        <v>499.44</v>
      </c>
      <c r="H76" s="27">
        <v>1.66</v>
      </c>
      <c r="I76" s="28">
        <v>5.8387000000000002</v>
      </c>
      <c r="J76" s="29"/>
      <c r="K76" s="30"/>
    </row>
    <row r="77" spans="2:11" x14ac:dyDescent="0.35">
      <c r="B77" s="1"/>
      <c r="C77" s="13" t="s">
        <v>159</v>
      </c>
      <c r="D77" s="24" t="s">
        <v>160</v>
      </c>
      <c r="E77" s="25" t="s">
        <v>146</v>
      </c>
      <c r="F77" s="26">
        <v>500000</v>
      </c>
      <c r="G77" s="27">
        <v>497.2</v>
      </c>
      <c r="H77" s="27">
        <v>1.65</v>
      </c>
      <c r="I77" s="28">
        <v>5.8703000000000003</v>
      </c>
      <c r="J77" s="29"/>
      <c r="K77" s="30"/>
    </row>
    <row r="78" spans="2:11" x14ac:dyDescent="0.35">
      <c r="B78" s="1"/>
      <c r="C78" s="13" t="s">
        <v>161</v>
      </c>
      <c r="D78" s="24" t="s">
        <v>162</v>
      </c>
      <c r="E78" s="25" t="s">
        <v>146</v>
      </c>
      <c r="F78" s="26">
        <v>500000</v>
      </c>
      <c r="G78" s="27">
        <v>494.97</v>
      </c>
      <c r="H78" s="27">
        <v>1.65</v>
      </c>
      <c r="I78" s="28">
        <v>5.8929999999999998</v>
      </c>
      <c r="J78" s="29"/>
      <c r="K78" s="30"/>
    </row>
    <row r="79" spans="2:11" x14ac:dyDescent="0.35">
      <c r="B79" s="1"/>
      <c r="C79" s="13" t="s">
        <v>163</v>
      </c>
      <c r="D79" s="24" t="s">
        <v>164</v>
      </c>
      <c r="E79" s="25" t="s">
        <v>146</v>
      </c>
      <c r="F79" s="26">
        <v>500000</v>
      </c>
      <c r="G79" s="27">
        <v>476.75</v>
      </c>
      <c r="H79" s="27">
        <v>1.58</v>
      </c>
      <c r="I79" s="28">
        <v>5.8939000000000004</v>
      </c>
      <c r="J79" s="29"/>
      <c r="K79" s="30"/>
    </row>
    <row r="80" spans="2:11" x14ac:dyDescent="0.35">
      <c r="B80" s="1"/>
      <c r="C80" s="23" t="s">
        <v>141</v>
      </c>
      <c r="D80" s="24"/>
      <c r="E80" s="25"/>
      <c r="F80" s="26"/>
      <c r="G80" s="32">
        <v>2468.2800000000002</v>
      </c>
      <c r="H80" s="32">
        <v>8.1999999999999993</v>
      </c>
      <c r="I80" s="28"/>
      <c r="J80" s="29"/>
      <c r="K80" s="30"/>
    </row>
    <row r="81" spans="2:11" x14ac:dyDescent="0.35">
      <c r="B81" s="1"/>
      <c r="C81" s="13"/>
      <c r="D81" s="24"/>
      <c r="E81" s="25"/>
      <c r="F81" s="26"/>
      <c r="G81" s="27"/>
      <c r="H81" s="27"/>
      <c r="I81" s="28"/>
      <c r="J81" s="29"/>
      <c r="K81" s="30"/>
    </row>
    <row r="82" spans="2:11" x14ac:dyDescent="0.35">
      <c r="B82" s="1"/>
      <c r="C82" s="23" t="s">
        <v>165</v>
      </c>
      <c r="D82" s="24"/>
      <c r="E82" s="25"/>
      <c r="F82" s="26"/>
      <c r="G82" s="27"/>
      <c r="H82" s="27"/>
      <c r="I82" s="28"/>
      <c r="J82" s="29"/>
      <c r="K82" s="30"/>
    </row>
    <row r="83" spans="2:11" x14ac:dyDescent="0.35">
      <c r="B83" s="1"/>
      <c r="C83" s="31" t="s">
        <v>166</v>
      </c>
      <c r="D83" s="24"/>
      <c r="E83" s="25"/>
      <c r="F83" s="26"/>
      <c r="G83" s="27"/>
      <c r="H83" s="27"/>
      <c r="I83" s="28"/>
      <c r="J83" s="29"/>
      <c r="K83" s="30"/>
    </row>
    <row r="84" spans="2:11" x14ac:dyDescent="0.35">
      <c r="B84" s="1"/>
      <c r="C84" s="13" t="s">
        <v>167</v>
      </c>
      <c r="D84" s="24"/>
      <c r="E84" s="25"/>
      <c r="F84" s="26"/>
      <c r="G84" s="27">
        <v>1206.8</v>
      </c>
      <c r="H84" s="27">
        <v>4.01</v>
      </c>
      <c r="I84" s="28">
        <v>5.9595379999999993</v>
      </c>
      <c r="J84" s="29"/>
      <c r="K84" s="30"/>
    </row>
    <row r="85" spans="2:11" x14ac:dyDescent="0.35">
      <c r="B85" s="1"/>
      <c r="C85" s="23" t="s">
        <v>141</v>
      </c>
      <c r="D85" s="24"/>
      <c r="E85" s="25"/>
      <c r="F85" s="26"/>
      <c r="G85" s="32">
        <v>1206.8</v>
      </c>
      <c r="H85" s="32">
        <v>4.01</v>
      </c>
      <c r="I85" s="28"/>
      <c r="J85" s="29"/>
      <c r="K85" s="30"/>
    </row>
    <row r="86" spans="2:11" x14ac:dyDescent="0.35">
      <c r="B86" s="1"/>
      <c r="C86" s="13"/>
      <c r="D86" s="24"/>
      <c r="E86" s="25"/>
      <c r="F86" s="26"/>
      <c r="G86" s="27"/>
      <c r="H86" s="27"/>
      <c r="I86" s="28"/>
      <c r="J86" s="29"/>
      <c r="K86" s="30"/>
    </row>
    <row r="87" spans="2:11" x14ac:dyDescent="0.35">
      <c r="B87" s="1"/>
      <c r="C87" s="23" t="s">
        <v>168</v>
      </c>
      <c r="D87" s="24"/>
      <c r="E87" s="25"/>
      <c r="F87" s="26"/>
      <c r="G87" s="27"/>
      <c r="H87" s="27"/>
      <c r="I87" s="28"/>
      <c r="J87" s="29"/>
      <c r="K87" s="30"/>
    </row>
    <row r="88" spans="2:11" x14ac:dyDescent="0.35">
      <c r="B88" s="1"/>
      <c r="C88" s="13" t="s">
        <v>169</v>
      </c>
      <c r="D88" s="24"/>
      <c r="E88" s="25"/>
      <c r="F88" s="26"/>
      <c r="G88" s="27">
        <v>235.75</v>
      </c>
      <c r="H88" s="27">
        <v>0.78</v>
      </c>
      <c r="I88" s="28"/>
      <c r="J88" s="29"/>
      <c r="K88" s="30"/>
    </row>
    <row r="89" spans="2:11" x14ac:dyDescent="0.35">
      <c r="B89" s="1"/>
      <c r="C89" s="13" t="s">
        <v>170</v>
      </c>
      <c r="D89" s="24"/>
      <c r="E89" s="25"/>
      <c r="F89" s="26"/>
      <c r="G89" s="27">
        <v>-87.819166700000011</v>
      </c>
      <c r="H89" s="27">
        <v>-0.24000000000000005</v>
      </c>
      <c r="I89" s="28"/>
      <c r="J89" s="29"/>
      <c r="K89" s="30"/>
    </row>
    <row r="90" spans="2:11" x14ac:dyDescent="0.35">
      <c r="B90" s="1"/>
      <c r="C90" s="23" t="s">
        <v>141</v>
      </c>
      <c r="D90" s="24"/>
      <c r="E90" s="25"/>
      <c r="F90" s="26"/>
      <c r="G90" s="32">
        <v>147.93100000000001</v>
      </c>
      <c r="H90" s="32">
        <v>0.54</v>
      </c>
      <c r="I90" s="28"/>
      <c r="J90" s="29"/>
      <c r="K90" s="30"/>
    </row>
    <row r="91" spans="2:11" x14ac:dyDescent="0.35">
      <c r="B91" s="1"/>
      <c r="C91" s="13"/>
      <c r="D91" s="24"/>
      <c r="E91" s="25"/>
      <c r="F91" s="26"/>
      <c r="G91" s="27"/>
      <c r="H91" s="27"/>
      <c r="I91" s="28"/>
      <c r="J91" s="29"/>
      <c r="K91" s="30"/>
    </row>
    <row r="92" spans="2:11" ht="14" thickBot="1" x14ac:dyDescent="0.4">
      <c r="B92" s="1"/>
      <c r="C92" s="33" t="s">
        <v>171</v>
      </c>
      <c r="D92" s="34"/>
      <c r="E92" s="35"/>
      <c r="F92" s="36"/>
      <c r="G92" s="37">
        <v>30087.32</v>
      </c>
      <c r="H92" s="37">
        <f>SUMIFS(H:H,C:C,"Total")</f>
        <v>100</v>
      </c>
      <c r="I92" s="38"/>
      <c r="J92" s="39"/>
      <c r="K92" s="40"/>
    </row>
    <row r="94" spans="2:11" s="41" customFormat="1" ht="15" x14ac:dyDescent="0.4">
      <c r="C94" s="41" t="s">
        <v>172</v>
      </c>
      <c r="F94" s="42"/>
      <c r="G94" s="42"/>
      <c r="H94" s="42"/>
    </row>
    <row r="95" spans="2:11" s="46" customFormat="1" ht="27" x14ac:dyDescent="0.35">
      <c r="B95" s="43"/>
      <c r="C95" s="43" t="s">
        <v>173</v>
      </c>
      <c r="D95" s="43" t="s">
        <v>174</v>
      </c>
      <c r="E95" s="43" t="s">
        <v>175</v>
      </c>
      <c r="F95" s="44" t="s">
        <v>7</v>
      </c>
      <c r="G95" s="45" t="s">
        <v>176</v>
      </c>
      <c r="H95" s="44" t="s">
        <v>9</v>
      </c>
      <c r="I95" s="43" t="s">
        <v>12</v>
      </c>
    </row>
    <row r="96" spans="2:11" s="46" customFormat="1" x14ac:dyDescent="0.35">
      <c r="B96" s="43"/>
      <c r="C96" s="43" t="s">
        <v>177</v>
      </c>
      <c r="D96" s="43"/>
      <c r="E96" s="43"/>
      <c r="F96" s="44"/>
      <c r="G96" s="45"/>
      <c r="H96" s="44"/>
      <c r="I96" s="43"/>
    </row>
    <row r="97" spans="2:54" x14ac:dyDescent="0.35">
      <c r="B97" s="47"/>
      <c r="C97" s="47" t="s">
        <v>178</v>
      </c>
      <c r="D97" s="47" t="s">
        <v>179</v>
      </c>
      <c r="E97" s="47" t="s">
        <v>20</v>
      </c>
      <c r="F97" s="48">
        <v>-124000</v>
      </c>
      <c r="G97" s="48">
        <v>-1747.5319999999999</v>
      </c>
      <c r="H97" s="48">
        <v>-5.81</v>
      </c>
      <c r="I97" s="47"/>
      <c r="J97" s="2"/>
      <c r="K97" s="2"/>
      <c r="L97" s="2"/>
      <c r="AI97" s="2"/>
      <c r="AV97" s="2"/>
      <c r="AX97" s="2"/>
      <c r="BB97" s="2"/>
    </row>
    <row r="98" spans="2:54" x14ac:dyDescent="0.35">
      <c r="B98" s="47"/>
      <c r="C98" s="47" t="s">
        <v>180</v>
      </c>
      <c r="D98" s="47" t="s">
        <v>179</v>
      </c>
      <c r="E98" s="47" t="s">
        <v>29</v>
      </c>
      <c r="F98" s="48">
        <v>-43200</v>
      </c>
      <c r="G98" s="48">
        <v>-1015.6319999999999</v>
      </c>
      <c r="H98" s="48">
        <v>-3.38</v>
      </c>
      <c r="I98" s="47"/>
      <c r="J98" s="2"/>
      <c r="K98" s="2"/>
      <c r="L98" s="2"/>
      <c r="AI98" s="2"/>
      <c r="AV98" s="2"/>
      <c r="AX98" s="2"/>
      <c r="BB98" s="2"/>
    </row>
    <row r="99" spans="2:54" x14ac:dyDescent="0.35">
      <c r="B99" s="47"/>
      <c r="C99" s="47" t="s">
        <v>181</v>
      </c>
      <c r="D99" s="47" t="s">
        <v>179</v>
      </c>
      <c r="E99" s="47" t="s">
        <v>17</v>
      </c>
      <c r="F99" s="48">
        <v>-35200</v>
      </c>
      <c r="G99" s="48">
        <v>-779.85599999999999</v>
      </c>
      <c r="H99" s="48">
        <v>-2.59</v>
      </c>
      <c r="I99" s="47"/>
      <c r="J99" s="2"/>
      <c r="K99" s="2"/>
      <c r="L99" s="2"/>
      <c r="AI99" s="2"/>
      <c r="AV99" s="2"/>
      <c r="AX99" s="2"/>
      <c r="BB99" s="2"/>
    </row>
    <row r="100" spans="2:54" x14ac:dyDescent="0.35">
      <c r="B100" s="47"/>
      <c r="C100" s="47" t="s">
        <v>182</v>
      </c>
      <c r="D100" s="47" t="s">
        <v>179</v>
      </c>
      <c r="E100" s="47" t="s">
        <v>17</v>
      </c>
      <c r="F100" s="48">
        <v>-301275</v>
      </c>
      <c r="G100" s="48">
        <v>-754.63361999999995</v>
      </c>
      <c r="H100" s="48">
        <v>-2.5099999999999998</v>
      </c>
      <c r="I100" s="47"/>
      <c r="J100" s="2"/>
      <c r="K100" s="2"/>
      <c r="L100" s="2"/>
      <c r="AI100" s="2"/>
      <c r="AV100" s="2"/>
      <c r="AX100" s="2"/>
      <c r="BB100" s="2"/>
    </row>
    <row r="101" spans="2:54" x14ac:dyDescent="0.35">
      <c r="B101" s="47"/>
      <c r="C101" s="47" t="s">
        <v>183</v>
      </c>
      <c r="D101" s="47" t="s">
        <v>179</v>
      </c>
      <c r="E101" s="47" t="s">
        <v>47</v>
      </c>
      <c r="F101" s="48">
        <v>-39200</v>
      </c>
      <c r="G101" s="48">
        <v>-589.80319999999995</v>
      </c>
      <c r="H101" s="48">
        <v>-1.96</v>
      </c>
      <c r="I101" s="47"/>
      <c r="J101" s="2"/>
      <c r="K101" s="2"/>
      <c r="L101" s="2"/>
      <c r="AI101" s="2"/>
      <c r="AV101" s="2"/>
      <c r="AX101" s="2"/>
      <c r="BB101" s="2"/>
    </row>
    <row r="102" spans="2:54" x14ac:dyDescent="0.35">
      <c r="B102" s="47"/>
      <c r="C102" s="47" t="s">
        <v>184</v>
      </c>
      <c r="D102" s="47" t="s">
        <v>179</v>
      </c>
      <c r="E102" s="47" t="s">
        <v>53</v>
      </c>
      <c r="F102" s="48">
        <v>-22500</v>
      </c>
      <c r="G102" s="48">
        <v>-519.34500000000003</v>
      </c>
      <c r="H102" s="48">
        <v>-1.73</v>
      </c>
      <c r="I102" s="47"/>
      <c r="J102" s="2"/>
      <c r="K102" s="2"/>
      <c r="L102" s="2"/>
      <c r="AI102" s="2"/>
      <c r="AV102" s="2"/>
      <c r="AX102" s="2"/>
      <c r="BB102" s="2"/>
    </row>
    <row r="103" spans="2:54" x14ac:dyDescent="0.35">
      <c r="B103" s="47"/>
      <c r="C103" s="47" t="s">
        <v>185</v>
      </c>
      <c r="D103" s="47" t="s">
        <v>179</v>
      </c>
      <c r="E103" s="47" t="s">
        <v>56</v>
      </c>
      <c r="F103" s="48">
        <v>-195000</v>
      </c>
      <c r="G103" s="48">
        <v>-515.58000000000004</v>
      </c>
      <c r="H103" s="48">
        <v>-1.71</v>
      </c>
      <c r="I103" s="47"/>
      <c r="J103" s="2"/>
      <c r="K103" s="2"/>
      <c r="L103" s="2"/>
      <c r="AI103" s="2"/>
      <c r="AV103" s="2"/>
      <c r="AX103" s="2"/>
      <c r="BB103" s="2"/>
    </row>
    <row r="104" spans="2:54" x14ac:dyDescent="0.35">
      <c r="B104" s="47"/>
      <c r="C104" s="47" t="s">
        <v>186</v>
      </c>
      <c r="D104" s="47" t="s">
        <v>179</v>
      </c>
      <c r="E104" s="47" t="s">
        <v>85</v>
      </c>
      <c r="F104" s="48">
        <v>-9625</v>
      </c>
      <c r="G104" s="48">
        <v>-326.90350000000001</v>
      </c>
      <c r="H104" s="48">
        <v>-1.0900000000000001</v>
      </c>
      <c r="I104" s="47"/>
      <c r="J104" s="2"/>
      <c r="K104" s="2"/>
      <c r="L104" s="2"/>
      <c r="AI104" s="2"/>
      <c r="AV104" s="2"/>
      <c r="AX104" s="2"/>
      <c r="BB104" s="2"/>
    </row>
    <row r="105" spans="2:54" x14ac:dyDescent="0.35">
      <c r="B105" s="47"/>
      <c r="C105" s="47" t="s">
        <v>187</v>
      </c>
      <c r="D105" s="47" t="s">
        <v>179</v>
      </c>
      <c r="E105" s="47" t="s">
        <v>101</v>
      </c>
      <c r="F105" s="48">
        <v>-46800</v>
      </c>
      <c r="G105" s="48">
        <v>-253.773</v>
      </c>
      <c r="H105" s="48">
        <v>-0.84</v>
      </c>
      <c r="I105" s="47"/>
      <c r="J105" s="2"/>
      <c r="K105" s="2"/>
      <c r="L105" s="2"/>
      <c r="AI105" s="2"/>
      <c r="AV105" s="2"/>
      <c r="AX105" s="2"/>
      <c r="BB105" s="2"/>
    </row>
    <row r="106" spans="2:54" x14ac:dyDescent="0.35">
      <c r="B106" s="47"/>
      <c r="C106" s="47" t="s">
        <v>188</v>
      </c>
      <c r="D106" s="47" t="s">
        <v>179</v>
      </c>
      <c r="E106" s="47" t="s">
        <v>66</v>
      </c>
      <c r="F106" s="48">
        <v>-21450</v>
      </c>
      <c r="G106" s="48">
        <v>-145.16287500000001</v>
      </c>
      <c r="H106" s="48">
        <v>-0.48</v>
      </c>
      <c r="I106" s="47"/>
      <c r="J106" s="2"/>
      <c r="K106" s="2"/>
      <c r="L106" s="2"/>
      <c r="AI106" s="2"/>
      <c r="AV106" s="2"/>
      <c r="AX106" s="2"/>
      <c r="BB106" s="2"/>
    </row>
    <row r="107" spans="2:54" x14ac:dyDescent="0.35">
      <c r="B107" s="47"/>
      <c r="C107" s="47" t="s">
        <v>189</v>
      </c>
      <c r="D107" s="47" t="s">
        <v>179</v>
      </c>
      <c r="E107" s="47" t="s">
        <v>32</v>
      </c>
      <c r="F107" s="48">
        <v>-24000</v>
      </c>
      <c r="G107" s="48">
        <v>-144.6</v>
      </c>
      <c r="H107" s="48">
        <v>-0.48</v>
      </c>
      <c r="I107" s="47"/>
      <c r="J107" s="2"/>
      <c r="K107" s="2"/>
      <c r="L107" s="2"/>
      <c r="AI107" s="2"/>
      <c r="AV107" s="2"/>
      <c r="AX107" s="2"/>
      <c r="BB107" s="2"/>
    </row>
    <row r="108" spans="2:54" x14ac:dyDescent="0.35">
      <c r="B108" s="47"/>
      <c r="C108" s="47" t="s">
        <v>190</v>
      </c>
      <c r="D108" s="47" t="s">
        <v>179</v>
      </c>
      <c r="E108" s="47" t="s">
        <v>93</v>
      </c>
      <c r="F108" s="48">
        <v>-9100</v>
      </c>
      <c r="G108" s="48">
        <v>-141.74160000000001</v>
      </c>
      <c r="H108" s="48">
        <v>-0.47</v>
      </c>
      <c r="I108" s="47"/>
      <c r="J108" s="2"/>
      <c r="K108" s="2"/>
      <c r="L108" s="2"/>
      <c r="AI108" s="2"/>
      <c r="AV108" s="2"/>
      <c r="AX108" s="2"/>
      <c r="BB108" s="2"/>
    </row>
    <row r="109" spans="2:54" x14ac:dyDescent="0.35">
      <c r="B109" s="47"/>
      <c r="C109" s="47" t="s">
        <v>191</v>
      </c>
      <c r="D109" s="47" t="s">
        <v>179</v>
      </c>
      <c r="E109" s="47" t="s">
        <v>50</v>
      </c>
      <c r="F109" s="48">
        <v>-880000</v>
      </c>
      <c r="G109" s="48">
        <v>-62.655999999999999</v>
      </c>
      <c r="H109" s="48">
        <v>-0.21</v>
      </c>
      <c r="I109" s="47"/>
      <c r="J109" s="2"/>
      <c r="K109" s="2"/>
      <c r="L109" s="2"/>
      <c r="AI109" s="2"/>
      <c r="AV109" s="2"/>
      <c r="AX109" s="2"/>
      <c r="BB109" s="2"/>
    </row>
    <row r="110" spans="2:54" x14ac:dyDescent="0.35">
      <c r="B110" s="47"/>
      <c r="C110" s="47" t="s">
        <v>192</v>
      </c>
      <c r="D110" s="47" t="s">
        <v>179</v>
      </c>
      <c r="E110" s="47" t="s">
        <v>82</v>
      </c>
      <c r="F110" s="48">
        <v>-1750</v>
      </c>
      <c r="G110" s="48">
        <v>-51.4465</v>
      </c>
      <c r="H110" s="48">
        <v>-0.17</v>
      </c>
      <c r="I110" s="47"/>
      <c r="J110" s="2"/>
      <c r="K110" s="2"/>
      <c r="L110" s="2"/>
      <c r="AI110" s="2"/>
      <c r="AV110" s="2"/>
      <c r="AX110" s="2"/>
      <c r="BB110" s="2"/>
    </row>
    <row r="111" spans="2:54" x14ac:dyDescent="0.35">
      <c r="B111" s="47"/>
      <c r="C111" s="47" t="s">
        <v>193</v>
      </c>
      <c r="D111" s="47" t="s">
        <v>179</v>
      </c>
      <c r="E111" s="47" t="s">
        <v>82</v>
      </c>
      <c r="F111" s="48">
        <v>-1750</v>
      </c>
      <c r="G111" s="48">
        <v>-46.9315</v>
      </c>
      <c r="H111" s="48">
        <v>-0.16</v>
      </c>
      <c r="I111" s="47"/>
      <c r="J111" s="2"/>
      <c r="K111" s="2"/>
      <c r="L111" s="2"/>
      <c r="AI111" s="2"/>
      <c r="AV111" s="2"/>
      <c r="AX111" s="2"/>
      <c r="BB111" s="2"/>
    </row>
    <row r="112" spans="2:54" x14ac:dyDescent="0.35">
      <c r="B112" s="47"/>
      <c r="C112" s="49" t="s">
        <v>194</v>
      </c>
      <c r="D112" s="49"/>
      <c r="E112" s="49"/>
      <c r="F112" s="50"/>
      <c r="G112" s="50">
        <f>SUM(G96:G111)</f>
        <v>-7095.5967950000004</v>
      </c>
      <c r="H112" s="50">
        <f>SUM(H96:H111)</f>
        <v>-23.590000000000003</v>
      </c>
      <c r="I112" s="49"/>
      <c r="J112" s="2"/>
      <c r="K112" s="2"/>
      <c r="L112" s="2"/>
      <c r="AI112" s="2"/>
      <c r="AV112" s="2"/>
      <c r="AX112" s="2"/>
      <c r="BB112" s="2"/>
    </row>
    <row r="113" spans="3:54" s="9" customFormat="1" x14ac:dyDescent="0.35">
      <c r="F113" s="51"/>
      <c r="G113" s="51"/>
      <c r="H113" s="51"/>
    </row>
    <row r="114" spans="3:54" x14ac:dyDescent="0.35">
      <c r="C114" s="9" t="s">
        <v>195</v>
      </c>
      <c r="L114" s="2"/>
      <c r="AH114" s="6"/>
      <c r="AI114" s="2"/>
      <c r="AU114" s="6"/>
      <c r="AV114" s="2"/>
      <c r="AW114" s="6"/>
      <c r="AX114" s="2"/>
      <c r="BA114" s="6"/>
      <c r="BB114" s="2"/>
    </row>
    <row r="115" spans="3:54" ht="28.5" customHeight="1" x14ac:dyDescent="0.35">
      <c r="C115" s="150" t="s">
        <v>196</v>
      </c>
      <c r="D115" s="150"/>
      <c r="E115" s="150"/>
      <c r="F115" s="150"/>
      <c r="G115" s="150"/>
      <c r="H115" s="150"/>
      <c r="I115" s="150"/>
      <c r="J115" s="150"/>
      <c r="L115" s="2"/>
      <c r="AH115" s="6"/>
      <c r="AI115" s="2"/>
      <c r="AU115" s="6"/>
      <c r="AV115" s="2"/>
      <c r="AW115" s="6"/>
      <c r="AX115" s="2"/>
      <c r="BA115" s="6"/>
      <c r="BB115" s="2"/>
    </row>
    <row r="116" spans="3:54" x14ac:dyDescent="0.35">
      <c r="C116" s="52" t="s">
        <v>197</v>
      </c>
      <c r="L116" s="2"/>
      <c r="AH116" s="6"/>
      <c r="AI116" s="2"/>
      <c r="AU116" s="6"/>
      <c r="AV116" s="2"/>
      <c r="AW116" s="6"/>
      <c r="AX116" s="2"/>
      <c r="BA116" s="6"/>
      <c r="BB116" s="2"/>
    </row>
    <row r="117" spans="3:54" ht="40.5" customHeight="1" x14ac:dyDescent="0.35">
      <c r="C117" s="151" t="s">
        <v>198</v>
      </c>
      <c r="D117" s="151"/>
      <c r="E117" s="151"/>
      <c r="F117" s="151"/>
      <c r="G117" s="151"/>
      <c r="H117" s="151"/>
      <c r="I117" s="151"/>
      <c r="J117" s="151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3:54" x14ac:dyDescent="0.35">
      <c r="L118" s="2"/>
      <c r="AH118" s="6"/>
      <c r="AI118" s="2"/>
      <c r="AU118" s="6"/>
      <c r="AV118" s="2"/>
      <c r="AW118" s="6"/>
      <c r="AX118" s="2"/>
      <c r="BA118" s="6"/>
      <c r="BB118" s="2"/>
    </row>
    <row r="119" spans="3:54" ht="16.5" thickBot="1" x14ac:dyDescent="0.4">
      <c r="C119" s="53" t="s">
        <v>199</v>
      </c>
      <c r="D119" s="54"/>
      <c r="E119" s="54"/>
      <c r="L119" s="2"/>
      <c r="AH119" s="6"/>
      <c r="AI119" s="2"/>
      <c r="AU119" s="6"/>
      <c r="AV119" s="2"/>
      <c r="AW119" s="6"/>
      <c r="AX119" s="2"/>
      <c r="BA119" s="6"/>
      <c r="BB119" s="2"/>
    </row>
    <row r="120" spans="3:54" ht="26" x14ac:dyDescent="0.35">
      <c r="C120" s="163" t="s">
        <v>200</v>
      </c>
      <c r="D120" s="164" t="s">
        <v>201</v>
      </c>
      <c r="E120" s="164" t="s">
        <v>202</v>
      </c>
      <c r="L120" s="2"/>
      <c r="AH120" s="6"/>
      <c r="AI120" s="2"/>
      <c r="AU120" s="6"/>
      <c r="AV120" s="2"/>
      <c r="AW120" s="6"/>
      <c r="AX120" s="2"/>
      <c r="BA120" s="6"/>
      <c r="BB120" s="2"/>
    </row>
    <row r="121" spans="3:54" x14ac:dyDescent="0.35">
      <c r="C121" s="55" t="s">
        <v>203</v>
      </c>
      <c r="D121" s="56">
        <v>10.66</v>
      </c>
      <c r="E121" s="56">
        <v>10.81</v>
      </c>
      <c r="L121" s="2"/>
      <c r="AH121" s="6"/>
      <c r="AI121" s="2"/>
      <c r="AU121" s="6"/>
      <c r="AV121" s="2"/>
      <c r="AW121" s="6"/>
      <c r="AX121" s="2"/>
      <c r="BA121" s="6"/>
      <c r="BB121" s="2"/>
    </row>
    <row r="122" spans="3:54" x14ac:dyDescent="0.35">
      <c r="C122" s="55" t="s">
        <v>204</v>
      </c>
      <c r="D122" s="56">
        <v>10.66</v>
      </c>
      <c r="E122" s="56">
        <v>10.81</v>
      </c>
      <c r="L122" s="2"/>
      <c r="AH122" s="6"/>
      <c r="AI122" s="2"/>
      <c r="AU122" s="6"/>
      <c r="AV122" s="2"/>
      <c r="AW122" s="6"/>
      <c r="AX122" s="2"/>
      <c r="BA122" s="6"/>
      <c r="BB122" s="2"/>
    </row>
    <row r="123" spans="3:54" x14ac:dyDescent="0.35">
      <c r="C123" s="55" t="s">
        <v>205</v>
      </c>
      <c r="D123" s="56">
        <v>10.84</v>
      </c>
      <c r="E123" s="56">
        <v>11</v>
      </c>
      <c r="L123" s="2"/>
      <c r="AH123" s="6"/>
      <c r="AI123" s="2"/>
      <c r="AU123" s="6"/>
      <c r="AV123" s="2"/>
      <c r="AW123" s="6"/>
      <c r="AX123" s="2"/>
      <c r="BA123" s="6"/>
      <c r="BB123" s="2"/>
    </row>
    <row r="124" spans="3:54" ht="14" thickBot="1" x14ac:dyDescent="0.4">
      <c r="C124" s="57" t="s">
        <v>206</v>
      </c>
      <c r="D124" s="56">
        <v>10.84</v>
      </c>
      <c r="E124" s="56">
        <v>11</v>
      </c>
      <c r="L124" s="2"/>
      <c r="AH124" s="6"/>
      <c r="AI124" s="2"/>
      <c r="AU124" s="6"/>
      <c r="AV124" s="2"/>
      <c r="AW124" s="6"/>
      <c r="AX124" s="2"/>
      <c r="BA124" s="6"/>
      <c r="BB124" s="2"/>
    </row>
    <row r="125" spans="3:54" x14ac:dyDescent="0.35">
      <c r="C125" s="58"/>
      <c r="D125" s="52"/>
      <c r="E125" s="52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3:54" ht="14" thickBot="1" x14ac:dyDescent="0.4">
      <c r="C126" s="152" t="s">
        <v>207</v>
      </c>
      <c r="D126" s="152"/>
      <c r="E126" s="152"/>
      <c r="L126" s="2"/>
      <c r="AH126" s="6"/>
      <c r="AI126" s="2"/>
      <c r="AU126" s="6"/>
      <c r="AV126" s="2"/>
      <c r="AW126" s="6"/>
      <c r="AX126" s="2"/>
      <c r="BA126" s="6"/>
      <c r="BB126" s="2"/>
    </row>
    <row r="127" spans="3:54" x14ac:dyDescent="0.35">
      <c r="C127" s="165" t="s">
        <v>200</v>
      </c>
      <c r="D127" s="166" t="s">
        <v>208</v>
      </c>
      <c r="E127" s="167"/>
      <c r="L127" s="2"/>
      <c r="AH127" s="6"/>
      <c r="AI127" s="2"/>
      <c r="AU127" s="6"/>
      <c r="AV127" s="2"/>
      <c r="AW127" s="6"/>
      <c r="AX127" s="2"/>
      <c r="BA127" s="6"/>
      <c r="BB127" s="2"/>
    </row>
    <row r="128" spans="3:54" x14ac:dyDescent="0.35">
      <c r="C128" s="168"/>
      <c r="D128" s="169" t="s">
        <v>209</v>
      </c>
      <c r="E128" s="170" t="s">
        <v>210</v>
      </c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x14ac:dyDescent="0.35">
      <c r="C129" s="59" t="s">
        <v>204</v>
      </c>
      <c r="D129" s="60" t="s">
        <v>211</v>
      </c>
      <c r="E129" s="60" t="s">
        <v>211</v>
      </c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ht="14" thickBot="1" x14ac:dyDescent="0.4">
      <c r="C130" s="57" t="s">
        <v>206</v>
      </c>
      <c r="D130" s="60" t="s">
        <v>211</v>
      </c>
      <c r="E130" s="60" t="s">
        <v>211</v>
      </c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ht="14" thickBot="1" x14ac:dyDescent="0.4">
      <c r="C131" s="52"/>
      <c r="D131" s="52"/>
      <c r="E131" s="52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ht="14" thickBot="1" x14ac:dyDescent="0.4">
      <c r="C132" s="61" t="s">
        <v>212</v>
      </c>
      <c r="D132" s="62">
        <v>3.88</v>
      </c>
      <c r="E132" s="63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x14ac:dyDescent="0.35">
      <c r="C133" s="52"/>
      <c r="D133" s="52"/>
      <c r="E133" s="52"/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.5" x14ac:dyDescent="0.35">
      <c r="C134" s="64" t="s">
        <v>213</v>
      </c>
      <c r="D134" s="64"/>
      <c r="E134" s="64"/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ht="14.5" x14ac:dyDescent="0.35">
      <c r="C135" s="64" t="s">
        <v>214</v>
      </c>
      <c r="D135" s="64"/>
      <c r="E135" s="64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.5" x14ac:dyDescent="0.35">
      <c r="C136" s="64" t="s">
        <v>215</v>
      </c>
      <c r="D136" s="64"/>
      <c r="E136" s="64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.5" x14ac:dyDescent="0.35">
      <c r="C137" s="65" t="s">
        <v>216</v>
      </c>
      <c r="D137" s="64"/>
      <c r="E137" s="64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65" t="s">
        <v>217</v>
      </c>
      <c r="D138" s="64"/>
      <c r="E138" s="64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.5" x14ac:dyDescent="0.35">
      <c r="C139" s="65" t="s">
        <v>218</v>
      </c>
      <c r="D139" s="64"/>
      <c r="E139" s="64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.5" x14ac:dyDescent="0.35">
      <c r="C140" s="65" t="s">
        <v>219</v>
      </c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5" thickBot="1" x14ac:dyDescent="0.4">
      <c r="C141" s="66"/>
      <c r="F141" s="67"/>
      <c r="G141" s="68"/>
      <c r="H141" s="68"/>
      <c r="I141" s="68"/>
      <c r="J141" s="68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x14ac:dyDescent="0.35">
      <c r="C142" s="69" t="s">
        <v>220</v>
      </c>
      <c r="D142" s="70"/>
      <c r="E142" s="70"/>
      <c r="F142" s="71"/>
      <c r="G142" s="71"/>
      <c r="H142" s="72"/>
      <c r="I142" s="68"/>
      <c r="J142" s="68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40.5" x14ac:dyDescent="0.35">
      <c r="C143" s="73" t="s">
        <v>221</v>
      </c>
      <c r="D143" s="74" t="s">
        <v>222</v>
      </c>
      <c r="E143" s="74" t="s">
        <v>174</v>
      </c>
      <c r="F143" s="74" t="s">
        <v>223</v>
      </c>
      <c r="G143" s="74" t="s">
        <v>224</v>
      </c>
      <c r="H143" s="75" t="s">
        <v>225</v>
      </c>
      <c r="I143" s="68"/>
      <c r="J143" s="68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x14ac:dyDescent="0.35">
      <c r="C144" s="76" t="s">
        <v>51</v>
      </c>
      <c r="D144" s="77">
        <v>45806</v>
      </c>
      <c r="E144" s="78" t="s">
        <v>179</v>
      </c>
      <c r="F144" s="79">
        <v>2456.7786350000001</v>
      </c>
      <c r="G144" s="79">
        <v>2308.1999999999998</v>
      </c>
      <c r="H144" s="80">
        <v>155.620125</v>
      </c>
      <c r="I144" s="68"/>
      <c r="J144" s="68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x14ac:dyDescent="0.35">
      <c r="C145" s="76" t="s">
        <v>54</v>
      </c>
      <c r="D145" s="77">
        <v>45806</v>
      </c>
      <c r="E145" s="78" t="s">
        <v>179</v>
      </c>
      <c r="F145" s="79">
        <v>273.10658000000001</v>
      </c>
      <c r="G145" s="79">
        <v>264.39999999999998</v>
      </c>
      <c r="H145" s="80">
        <v>115.82561250000001</v>
      </c>
      <c r="I145" s="68"/>
      <c r="J145" s="68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x14ac:dyDescent="0.35">
      <c r="C146" s="76" t="s">
        <v>99</v>
      </c>
      <c r="D146" s="77">
        <v>45806</v>
      </c>
      <c r="E146" s="78" t="s">
        <v>179</v>
      </c>
      <c r="F146" s="79">
        <v>583.88750000000005</v>
      </c>
      <c r="G146" s="79">
        <v>542.25</v>
      </c>
      <c r="H146" s="80">
        <v>54.002403000000001</v>
      </c>
      <c r="I146" s="68"/>
      <c r="J146" s="68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76" t="s">
        <v>33</v>
      </c>
      <c r="D147" s="77">
        <v>45806</v>
      </c>
      <c r="E147" s="78" t="s">
        <v>179</v>
      </c>
      <c r="F147" s="79">
        <v>253.537464</v>
      </c>
      <c r="G147" s="79">
        <v>250.48</v>
      </c>
      <c r="H147" s="80">
        <v>161.5537477</v>
      </c>
      <c r="I147" s="68"/>
      <c r="J147" s="68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x14ac:dyDescent="0.35">
      <c r="C148" s="76" t="s">
        <v>129</v>
      </c>
      <c r="D148" s="77">
        <v>45806</v>
      </c>
      <c r="E148" s="78" t="s">
        <v>179</v>
      </c>
      <c r="F148" s="79">
        <v>1529.2</v>
      </c>
      <c r="G148" s="79">
        <v>1557.6</v>
      </c>
      <c r="H148" s="80">
        <v>24.900648500000003</v>
      </c>
      <c r="I148" s="68"/>
      <c r="J148" s="68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76" t="s">
        <v>64</v>
      </c>
      <c r="D149" s="77">
        <v>45806</v>
      </c>
      <c r="E149" s="78" t="s">
        <v>179</v>
      </c>
      <c r="F149" s="79">
        <v>678.82299999999998</v>
      </c>
      <c r="G149" s="79">
        <v>676.75</v>
      </c>
      <c r="H149" s="80">
        <v>30.938997400000002</v>
      </c>
      <c r="I149" s="68"/>
      <c r="J149" s="68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76" t="s">
        <v>27</v>
      </c>
      <c r="D150" s="77">
        <v>45806</v>
      </c>
      <c r="E150" s="78" t="s">
        <v>179</v>
      </c>
      <c r="F150" s="79">
        <v>2414.1743000000001</v>
      </c>
      <c r="G150" s="79">
        <v>2351</v>
      </c>
      <c r="H150" s="80">
        <v>178.07601600000001</v>
      </c>
      <c r="I150" s="68"/>
      <c r="J150" s="68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76" t="s">
        <v>45</v>
      </c>
      <c r="D151" s="77">
        <v>45806</v>
      </c>
      <c r="E151" s="78" t="s">
        <v>179</v>
      </c>
      <c r="F151" s="79">
        <v>1483.5764999999999</v>
      </c>
      <c r="G151" s="79">
        <v>1504.6</v>
      </c>
      <c r="H151" s="80">
        <v>104.173804</v>
      </c>
      <c r="I151" s="68"/>
      <c r="J151" s="68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76" t="s">
        <v>21</v>
      </c>
      <c r="D152" s="77">
        <v>45806</v>
      </c>
      <c r="E152" s="78" t="s">
        <v>179</v>
      </c>
      <c r="F152" s="79">
        <v>2263.3295499999999</v>
      </c>
      <c r="G152" s="79">
        <v>2215.5</v>
      </c>
      <c r="H152" s="80">
        <v>137.78635199999999</v>
      </c>
      <c r="I152" s="68"/>
      <c r="J152" s="68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76" t="s">
        <v>125</v>
      </c>
      <c r="D153" s="77">
        <v>45806</v>
      </c>
      <c r="E153" s="78" t="s">
        <v>179</v>
      </c>
      <c r="F153" s="79">
        <v>618.59159999999997</v>
      </c>
      <c r="G153" s="79">
        <v>602.5</v>
      </c>
      <c r="H153" s="80">
        <v>30.884039999999999</v>
      </c>
      <c r="I153" s="68"/>
      <c r="J153" s="68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76" t="s">
        <v>137</v>
      </c>
      <c r="D154" s="77">
        <v>45806</v>
      </c>
      <c r="E154" s="78" t="s">
        <v>179</v>
      </c>
      <c r="F154" s="79">
        <v>2763.74</v>
      </c>
      <c r="G154" s="79">
        <v>2939.8</v>
      </c>
      <c r="H154" s="80">
        <v>10.230666299999999</v>
      </c>
      <c r="I154" s="68"/>
      <c r="J154" s="68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76" t="s">
        <v>18</v>
      </c>
      <c r="D155" s="77">
        <v>45806</v>
      </c>
      <c r="E155" s="78" t="s">
        <v>179</v>
      </c>
      <c r="F155" s="79">
        <v>1300.9302</v>
      </c>
      <c r="G155" s="79">
        <v>1409.3</v>
      </c>
      <c r="H155" s="80">
        <v>308.00670000000002</v>
      </c>
      <c r="I155" s="68"/>
      <c r="J155" s="68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76" t="s">
        <v>83</v>
      </c>
      <c r="D156" s="77">
        <v>45806</v>
      </c>
      <c r="E156" s="78" t="s">
        <v>179</v>
      </c>
      <c r="F156" s="79">
        <v>3372.4108999999999</v>
      </c>
      <c r="G156" s="79">
        <v>3396.4</v>
      </c>
      <c r="H156" s="80">
        <v>57.739845600000002</v>
      </c>
      <c r="I156" s="68"/>
      <c r="J156" s="68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76" t="s">
        <v>139</v>
      </c>
      <c r="D157" s="77">
        <v>45806</v>
      </c>
      <c r="E157" s="78" t="s">
        <v>179</v>
      </c>
      <c r="F157" s="79">
        <v>2735.62</v>
      </c>
      <c r="G157" s="79">
        <v>2681.8</v>
      </c>
      <c r="H157" s="80">
        <v>8.9575413000000008</v>
      </c>
      <c r="I157" s="68"/>
      <c r="J157" s="68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76" t="s">
        <v>135</v>
      </c>
      <c r="D158" s="77">
        <v>45806</v>
      </c>
      <c r="E158" s="78" t="s">
        <v>179</v>
      </c>
      <c r="F158" s="79">
        <v>7.9550000000000001</v>
      </c>
      <c r="G158" s="79">
        <v>7.12</v>
      </c>
      <c r="H158" s="80">
        <v>23.44408</v>
      </c>
      <c r="I158" s="68"/>
      <c r="J158" s="68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73"/>
      <c r="D159" s="74"/>
      <c r="E159" s="74"/>
      <c r="F159" s="74"/>
      <c r="G159" s="74"/>
      <c r="H159" s="81"/>
      <c r="I159" s="68"/>
      <c r="J159" s="68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76" t="s">
        <v>226</v>
      </c>
      <c r="D160" s="82"/>
      <c r="E160" s="82"/>
      <c r="F160" s="82"/>
      <c r="G160" s="82"/>
      <c r="H160" s="81"/>
      <c r="I160" s="68"/>
      <c r="J160" s="68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83"/>
      <c r="D161" s="84"/>
      <c r="E161" s="84"/>
      <c r="F161" s="85"/>
      <c r="G161" s="85"/>
      <c r="H161" s="86"/>
      <c r="I161" s="68"/>
      <c r="J161" s="68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83" t="s">
        <v>227</v>
      </c>
      <c r="D162" s="84"/>
      <c r="E162" s="9"/>
      <c r="F162" s="85"/>
      <c r="G162" s="85"/>
      <c r="H162" s="86"/>
      <c r="I162" s="68"/>
      <c r="J162" s="68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87" t="s">
        <v>228</v>
      </c>
      <c r="D163" s="85"/>
      <c r="E163" s="85"/>
      <c r="F163" s="52" t="s">
        <v>211</v>
      </c>
      <c r="G163" s="85"/>
      <c r="H163" s="86"/>
      <c r="I163" s="68"/>
      <c r="J163" s="68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7" t="s">
        <v>229</v>
      </c>
      <c r="D164" s="85"/>
      <c r="E164" s="85"/>
      <c r="F164" s="63">
        <v>1138</v>
      </c>
      <c r="G164" s="85"/>
      <c r="H164" s="86"/>
      <c r="I164" s="68"/>
      <c r="J164" s="68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87" t="s">
        <v>230</v>
      </c>
      <c r="D165" s="85"/>
      <c r="E165" s="85"/>
      <c r="F165" s="63">
        <v>1030</v>
      </c>
      <c r="G165" s="88"/>
      <c r="H165" s="89"/>
      <c r="I165" s="68"/>
      <c r="J165" s="68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87" t="s">
        <v>231</v>
      </c>
      <c r="D166" s="85"/>
      <c r="E166" s="85"/>
      <c r="F166" s="63">
        <v>108</v>
      </c>
      <c r="G166" s="88"/>
      <c r="H166" s="89"/>
      <c r="I166" s="68"/>
      <c r="J166" s="68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87" t="s">
        <v>232</v>
      </c>
      <c r="D167" s="85"/>
      <c r="E167" s="85"/>
      <c r="F167" s="90" t="s">
        <v>211</v>
      </c>
      <c r="G167" s="88"/>
      <c r="H167" s="89"/>
      <c r="I167" s="68"/>
      <c r="J167" s="68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87" t="s">
        <v>233</v>
      </c>
      <c r="D168" s="85"/>
      <c r="E168" s="85"/>
      <c r="F168" s="63">
        <v>768693859.28999984</v>
      </c>
      <c r="G168" s="88"/>
      <c r="H168" s="89"/>
      <c r="I168" s="68"/>
      <c r="J168" s="68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87" t="s">
        <v>234</v>
      </c>
      <c r="D169" s="85"/>
      <c r="E169" s="85"/>
      <c r="F169" s="63">
        <v>676689842.61000001</v>
      </c>
      <c r="G169" s="88"/>
      <c r="H169" s="89"/>
      <c r="I169" s="68"/>
      <c r="J169" s="68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87" t="s">
        <v>235</v>
      </c>
      <c r="D170" s="85"/>
      <c r="E170" s="85"/>
      <c r="F170" s="63">
        <v>64878903.640000001</v>
      </c>
      <c r="G170" s="88"/>
      <c r="H170" s="89"/>
      <c r="I170" s="68"/>
      <c r="J170" s="68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87" t="s">
        <v>236</v>
      </c>
      <c r="D171" s="85"/>
      <c r="E171" s="85"/>
      <c r="F171" s="63">
        <f>F169-F168+F170</f>
        <v>-27125113.039999828</v>
      </c>
      <c r="G171" s="88"/>
      <c r="H171" s="89"/>
      <c r="I171" s="68"/>
      <c r="J171" s="68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91" t="s">
        <v>237</v>
      </c>
      <c r="D172" s="92"/>
      <c r="E172" s="92"/>
      <c r="F172" s="93"/>
      <c r="G172" s="88"/>
      <c r="H172" s="89"/>
      <c r="I172" s="68"/>
      <c r="J172" s="68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87"/>
      <c r="D173" s="85"/>
      <c r="E173" s="85"/>
      <c r="F173" s="93"/>
      <c r="G173" s="93"/>
      <c r="H173" s="89"/>
      <c r="I173" s="68"/>
      <c r="J173" s="68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83" t="s">
        <v>238</v>
      </c>
      <c r="D174" s="84"/>
      <c r="E174" s="9"/>
      <c r="F174" s="85"/>
      <c r="G174" s="85"/>
      <c r="H174" s="86"/>
      <c r="I174" s="68"/>
      <c r="J174" s="68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ht="40.5" x14ac:dyDescent="0.35">
      <c r="C175" s="73" t="s">
        <v>221</v>
      </c>
      <c r="D175" s="74" t="s">
        <v>174</v>
      </c>
      <c r="E175" s="74" t="s">
        <v>223</v>
      </c>
      <c r="F175" s="74" t="s">
        <v>224</v>
      </c>
      <c r="G175" s="74" t="s">
        <v>225</v>
      </c>
      <c r="H175" s="86"/>
      <c r="I175" s="68"/>
      <c r="J175" s="68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138" t="s">
        <v>211</v>
      </c>
      <c r="D176" s="139"/>
      <c r="E176" s="139"/>
      <c r="F176" s="139"/>
      <c r="G176" s="140"/>
      <c r="H176" s="86"/>
      <c r="I176" s="68"/>
      <c r="J176" s="68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94" t="s">
        <v>239</v>
      </c>
      <c r="D177" s="95"/>
      <c r="E177" s="95"/>
      <c r="F177" s="95"/>
      <c r="G177" s="96"/>
      <c r="H177" s="86"/>
      <c r="I177" s="68"/>
      <c r="J177" s="68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83"/>
      <c r="D178" s="84"/>
      <c r="E178" s="84"/>
      <c r="F178" s="85"/>
      <c r="G178" s="85"/>
      <c r="H178" s="86"/>
      <c r="I178" s="68"/>
      <c r="J178" s="68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83" t="s">
        <v>240</v>
      </c>
      <c r="D179" s="84"/>
      <c r="E179" s="9"/>
      <c r="F179" s="85"/>
      <c r="G179" s="85"/>
      <c r="H179" s="86"/>
      <c r="I179" s="68"/>
      <c r="J179" s="68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87" t="s">
        <v>228</v>
      </c>
      <c r="D180" s="85"/>
      <c r="E180" s="85"/>
      <c r="F180" s="97" t="s">
        <v>211</v>
      </c>
      <c r="G180" s="85"/>
      <c r="H180" s="86"/>
      <c r="I180" s="68"/>
      <c r="J180" s="68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87" t="s">
        <v>229</v>
      </c>
      <c r="D181" s="85"/>
      <c r="E181" s="85"/>
      <c r="F181" s="97" t="s">
        <v>211</v>
      </c>
      <c r="G181" s="85"/>
      <c r="H181" s="86"/>
      <c r="I181" s="68"/>
      <c r="J181" s="68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87" t="s">
        <v>230</v>
      </c>
      <c r="D182" s="85"/>
      <c r="E182" s="85"/>
      <c r="F182" s="97" t="s">
        <v>211</v>
      </c>
      <c r="G182" s="88"/>
      <c r="H182" s="89"/>
      <c r="I182" s="68"/>
      <c r="J182" s="68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87" t="s">
        <v>231</v>
      </c>
      <c r="D183" s="85"/>
      <c r="E183" s="85"/>
      <c r="F183" s="97" t="s">
        <v>211</v>
      </c>
      <c r="G183" s="88"/>
      <c r="H183" s="89"/>
      <c r="I183" s="68"/>
      <c r="J183" s="68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87" t="s">
        <v>232</v>
      </c>
      <c r="D184" s="85"/>
      <c r="E184" s="85"/>
      <c r="F184" s="97" t="s">
        <v>211</v>
      </c>
      <c r="G184" s="88"/>
      <c r="H184" s="89"/>
      <c r="I184" s="68"/>
      <c r="J184" s="68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87" t="s">
        <v>233</v>
      </c>
      <c r="D185" s="85"/>
      <c r="E185" s="85"/>
      <c r="F185" s="97" t="s">
        <v>211</v>
      </c>
      <c r="G185" s="88"/>
      <c r="H185" s="89"/>
      <c r="I185" s="68"/>
      <c r="J185" s="68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87" t="s">
        <v>234</v>
      </c>
      <c r="D186" s="85"/>
      <c r="E186" s="85"/>
      <c r="F186" s="97" t="s">
        <v>211</v>
      </c>
      <c r="G186" s="88"/>
      <c r="H186" s="89"/>
      <c r="I186" s="68"/>
      <c r="J186" s="68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87" t="s">
        <v>235</v>
      </c>
      <c r="D187" s="85"/>
      <c r="E187" s="85"/>
      <c r="F187" s="97" t="s">
        <v>211</v>
      </c>
      <c r="G187" s="88"/>
      <c r="H187" s="89"/>
      <c r="I187" s="68"/>
      <c r="J187" s="68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ht="14" thickBot="1" x14ac:dyDescent="0.4">
      <c r="C188" s="98" t="s">
        <v>236</v>
      </c>
      <c r="D188" s="99"/>
      <c r="E188" s="99"/>
      <c r="F188" s="100" t="s">
        <v>211</v>
      </c>
      <c r="G188" s="101"/>
      <c r="H188" s="102"/>
      <c r="I188" s="68"/>
      <c r="J188" s="68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87"/>
      <c r="D189" s="85"/>
      <c r="E189" s="85"/>
      <c r="F189" s="85"/>
      <c r="G189" s="103"/>
      <c r="H189" s="104"/>
      <c r="I189" s="68"/>
      <c r="J189" s="68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83" t="s">
        <v>241</v>
      </c>
      <c r="D190" s="84"/>
      <c r="E190" s="105"/>
      <c r="F190" s="85"/>
      <c r="G190" s="106"/>
      <c r="H190" s="86"/>
      <c r="I190" s="68"/>
      <c r="J190" s="68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ht="27" x14ac:dyDescent="0.35">
      <c r="C191" s="73" t="s">
        <v>221</v>
      </c>
      <c r="D191" s="74" t="s">
        <v>242</v>
      </c>
      <c r="E191" s="74" t="s">
        <v>243</v>
      </c>
      <c r="F191" s="74" t="s">
        <v>244</v>
      </c>
      <c r="G191" s="106"/>
      <c r="H191" s="107"/>
      <c r="I191" s="68"/>
      <c r="J191" s="68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138" t="s">
        <v>211</v>
      </c>
      <c r="D192" s="139"/>
      <c r="E192" s="139"/>
      <c r="F192" s="140"/>
      <c r="G192" s="106"/>
      <c r="H192" s="86"/>
      <c r="I192" s="68"/>
      <c r="J192" s="68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x14ac:dyDescent="0.35">
      <c r="C193" s="94" t="s">
        <v>245</v>
      </c>
      <c r="D193" s="95"/>
      <c r="E193" s="95"/>
      <c r="F193" s="96"/>
      <c r="G193" s="106"/>
      <c r="H193" s="86"/>
      <c r="I193" s="68"/>
      <c r="J193" s="68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108"/>
      <c r="D194" s="109"/>
      <c r="E194" s="109"/>
      <c r="F194" s="85"/>
      <c r="G194" s="106"/>
      <c r="H194" s="86"/>
      <c r="I194" s="68"/>
      <c r="J194" s="68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83" t="s">
        <v>246</v>
      </c>
      <c r="D195" s="84"/>
      <c r="E195" s="9"/>
      <c r="F195" s="85"/>
      <c r="G195" s="85"/>
      <c r="H195" s="86"/>
      <c r="I195" s="68"/>
      <c r="J195" s="68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87" t="s">
        <v>247</v>
      </c>
      <c r="D196" s="85"/>
      <c r="E196" s="85"/>
      <c r="F196" s="85" t="s">
        <v>211</v>
      </c>
      <c r="G196" s="85"/>
      <c r="H196" s="86"/>
      <c r="I196" s="68"/>
      <c r="J196" s="68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87" t="s">
        <v>248</v>
      </c>
      <c r="D197" s="85"/>
      <c r="E197" s="85"/>
      <c r="F197" s="85" t="s">
        <v>211</v>
      </c>
      <c r="G197" s="85"/>
      <c r="H197" s="86"/>
      <c r="I197" s="68"/>
      <c r="J197" s="68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87" t="s">
        <v>249</v>
      </c>
      <c r="D198" s="85"/>
      <c r="E198" s="85"/>
      <c r="F198" s="85" t="s">
        <v>211</v>
      </c>
      <c r="G198" s="85"/>
      <c r="H198" s="86"/>
      <c r="I198" s="68"/>
      <c r="J198" s="68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91" t="s">
        <v>250</v>
      </c>
      <c r="D199" s="92"/>
      <c r="E199" s="92"/>
      <c r="F199" s="85"/>
      <c r="G199" s="85"/>
      <c r="H199" s="86"/>
      <c r="I199" s="68"/>
      <c r="J199" s="68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91"/>
      <c r="D200" s="92"/>
      <c r="E200" s="92"/>
      <c r="F200" s="85"/>
      <c r="G200" s="85"/>
      <c r="H200" s="86"/>
      <c r="I200" s="68"/>
      <c r="J200" s="68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10" t="s">
        <v>251</v>
      </c>
      <c r="D201" s="105"/>
      <c r="E201" s="105"/>
      <c r="F201" s="85"/>
      <c r="G201" s="106"/>
      <c r="H201" s="86"/>
      <c r="I201" s="68"/>
      <c r="J201" s="68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ht="40.5" x14ac:dyDescent="0.35">
      <c r="C202" s="73" t="s">
        <v>221</v>
      </c>
      <c r="D202" s="74" t="s">
        <v>252</v>
      </c>
      <c r="E202" s="74" t="s">
        <v>242</v>
      </c>
      <c r="F202" s="74" t="s">
        <v>243</v>
      </c>
      <c r="G202" s="74" t="s">
        <v>253</v>
      </c>
      <c r="H202" s="86"/>
      <c r="I202" s="68"/>
      <c r="J202" s="68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138" t="s">
        <v>211</v>
      </c>
      <c r="D203" s="139"/>
      <c r="E203" s="139"/>
      <c r="F203" s="139"/>
      <c r="G203" s="140"/>
      <c r="H203" s="86"/>
      <c r="I203" s="68"/>
      <c r="J203" s="68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x14ac:dyDescent="0.35">
      <c r="C204" s="141" t="s">
        <v>254</v>
      </c>
      <c r="D204" s="142"/>
      <c r="E204" s="142"/>
      <c r="F204" s="142"/>
      <c r="G204" s="143"/>
      <c r="H204" s="86"/>
      <c r="I204" s="68"/>
      <c r="J204" s="68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11"/>
      <c r="D205" s="112"/>
      <c r="E205" s="112"/>
      <c r="F205" s="112"/>
      <c r="G205" s="112"/>
      <c r="H205" s="86"/>
      <c r="I205" s="68"/>
      <c r="J205" s="68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113" t="s">
        <v>255</v>
      </c>
      <c r="D206" s="9"/>
      <c r="E206" s="9"/>
      <c r="F206" s="85"/>
      <c r="G206" s="85"/>
      <c r="H206" s="86"/>
      <c r="I206" s="68"/>
      <c r="J206" s="68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87" t="s">
        <v>247</v>
      </c>
      <c r="D207" s="85"/>
      <c r="E207" s="85"/>
      <c r="F207" s="85" t="s">
        <v>211</v>
      </c>
      <c r="G207" s="85"/>
      <c r="H207" s="86"/>
      <c r="I207" s="68"/>
      <c r="J207" s="68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87" t="s">
        <v>248</v>
      </c>
      <c r="D208" s="85"/>
      <c r="E208" s="85"/>
      <c r="F208" s="85" t="s">
        <v>211</v>
      </c>
      <c r="G208" s="85"/>
      <c r="H208" s="86"/>
      <c r="I208" s="68"/>
      <c r="J208" s="68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3:54" ht="14" thickBot="1" x14ac:dyDescent="0.4">
      <c r="C209" s="114" t="s">
        <v>249</v>
      </c>
      <c r="D209" s="115"/>
      <c r="E209" s="115"/>
      <c r="F209" s="115" t="s">
        <v>211</v>
      </c>
      <c r="G209" s="115"/>
      <c r="H209" s="116"/>
      <c r="I209" s="68"/>
      <c r="J209" s="68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3:54" x14ac:dyDescent="0.35">
      <c r="C210" s="117"/>
      <c r="D210" s="118"/>
      <c r="E210" s="118"/>
      <c r="F210" s="118"/>
      <c r="G210" s="118"/>
      <c r="H210" s="119"/>
      <c r="I210" s="68"/>
      <c r="J210" s="68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3:54" x14ac:dyDescent="0.35">
      <c r="C211" s="83" t="s">
        <v>256</v>
      </c>
      <c r="D211" s="120" t="s">
        <v>211</v>
      </c>
      <c r="E211" s="52"/>
      <c r="F211" s="52"/>
      <c r="G211" s="52"/>
      <c r="H211" s="121"/>
      <c r="I211" s="68"/>
      <c r="J211" s="68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3:54" x14ac:dyDescent="0.35">
      <c r="C212" s="122"/>
      <c r="D212" s="52"/>
      <c r="E212" s="52"/>
      <c r="F212" s="52"/>
      <c r="G212" s="52"/>
      <c r="H212" s="121"/>
      <c r="I212" s="68"/>
      <c r="J212" s="68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3:54" x14ac:dyDescent="0.35">
      <c r="C213" s="122"/>
      <c r="D213" s="52"/>
      <c r="E213" s="52"/>
      <c r="F213" s="52"/>
      <c r="G213" s="52"/>
      <c r="H213" s="121"/>
      <c r="I213" s="68"/>
      <c r="J213" s="68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3:54" ht="14" thickBot="1" x14ac:dyDescent="0.4">
      <c r="C214" s="123"/>
      <c r="D214" s="124"/>
      <c r="E214" s="124"/>
      <c r="F214" s="124"/>
      <c r="G214" s="124"/>
      <c r="H214" s="125"/>
      <c r="I214" s="68"/>
      <c r="J214" s="68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3:54" x14ac:dyDescent="0.35">
      <c r="C215" s="52"/>
      <c r="D215" s="52"/>
      <c r="E215" s="52"/>
      <c r="F215" s="52"/>
      <c r="G215" s="52"/>
      <c r="H215" s="52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3:54" ht="14.5" x14ac:dyDescent="0.35">
      <c r="C216" s="64" t="s">
        <v>257</v>
      </c>
      <c r="D216" s="64"/>
      <c r="E216" s="64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3:54" ht="14.5" x14ac:dyDescent="0.35">
      <c r="C217" s="64" t="s">
        <v>258</v>
      </c>
      <c r="D217" s="64"/>
      <c r="E217" s="64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3:54" ht="14.5" x14ac:dyDescent="0.35">
      <c r="C218" s="65" t="s">
        <v>259</v>
      </c>
      <c r="D218" s="64"/>
      <c r="E218" s="64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3:54" ht="14.5" x14ac:dyDescent="0.35">
      <c r="C219" s="64" t="s">
        <v>260</v>
      </c>
      <c r="D219" s="64"/>
      <c r="E219" s="64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3:54" ht="14.5" x14ac:dyDescent="0.35">
      <c r="C220" s="65" t="s">
        <v>261</v>
      </c>
      <c r="D220" s="64"/>
      <c r="E220" s="64"/>
      <c r="L220" s="2"/>
      <c r="AH220" s="6"/>
      <c r="AI220" s="2"/>
      <c r="AU220" s="6"/>
      <c r="AV220" s="2"/>
      <c r="AW220" s="6"/>
      <c r="AX220" s="2"/>
      <c r="BA220" s="6"/>
      <c r="BB220" s="2"/>
    </row>
    <row r="221" spans="3:54" ht="14.5" x14ac:dyDescent="0.35">
      <c r="C221" s="65" t="s">
        <v>262</v>
      </c>
      <c r="D221" s="64"/>
      <c r="E221" s="64"/>
      <c r="L221" s="2"/>
      <c r="AH221" s="6"/>
      <c r="AI221" s="2"/>
      <c r="AU221" s="6"/>
      <c r="AV221" s="2"/>
      <c r="AW221" s="6"/>
      <c r="AX221" s="2"/>
      <c r="BA221" s="6"/>
      <c r="BB221" s="2"/>
    </row>
    <row r="222" spans="3:54" x14ac:dyDescent="0.35">
      <c r="C222" s="52"/>
      <c r="D222" s="52"/>
      <c r="E222" s="52"/>
      <c r="F222" s="52"/>
      <c r="G222" s="52"/>
      <c r="H222" s="52"/>
      <c r="L222" s="2"/>
      <c r="AH222" s="6"/>
      <c r="AI222" s="2"/>
      <c r="AU222" s="6"/>
      <c r="AV222" s="2"/>
      <c r="AW222" s="6"/>
      <c r="AX222" s="2"/>
      <c r="BA222" s="6"/>
      <c r="BB222" s="2"/>
    </row>
    <row r="223" spans="3:54" x14ac:dyDescent="0.35">
      <c r="C223" s="126" t="s">
        <v>263</v>
      </c>
      <c r="L223" s="2"/>
      <c r="AH223" s="6"/>
      <c r="AI223" s="2"/>
      <c r="AU223" s="6"/>
      <c r="AV223" s="2"/>
      <c r="AW223" s="6"/>
      <c r="AX223" s="2"/>
      <c r="BA223" s="6"/>
      <c r="BB223" s="2"/>
    </row>
    <row r="224" spans="3:54" ht="14" thickBot="1" x14ac:dyDescent="0.4">
      <c r="L224" s="2"/>
      <c r="AH224" s="6"/>
      <c r="AI224" s="2"/>
      <c r="AU224" s="6"/>
      <c r="AV224" s="2"/>
      <c r="AW224" s="6"/>
      <c r="AX224" s="2"/>
      <c r="BA224" s="6"/>
      <c r="BB224" s="2"/>
    </row>
    <row r="225" spans="1:255" ht="232.5" customHeight="1" thickBot="1" x14ac:dyDescent="0.4">
      <c r="A225" s="85"/>
      <c r="B225" s="85"/>
      <c r="C225" s="127"/>
      <c r="D225" s="128"/>
      <c r="E225" s="128"/>
      <c r="F225" s="129"/>
      <c r="G225" s="130"/>
      <c r="H225" s="131"/>
      <c r="I225" s="131"/>
      <c r="J225" s="131"/>
      <c r="K225" s="132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132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132"/>
      <c r="AV225" s="85"/>
      <c r="AW225" s="132"/>
      <c r="AX225" s="85"/>
      <c r="AY225" s="85"/>
      <c r="AZ225" s="85"/>
      <c r="BA225" s="132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5"/>
      <c r="CH225" s="85"/>
      <c r="CI225" s="85"/>
      <c r="CJ225" s="85"/>
      <c r="CK225" s="85"/>
      <c r="CL225" s="85"/>
      <c r="CM225" s="85"/>
      <c r="CN225" s="85"/>
      <c r="CO225" s="85"/>
      <c r="CP225" s="85"/>
      <c r="CQ225" s="85"/>
      <c r="CR225" s="85"/>
      <c r="CS225" s="85"/>
      <c r="CT225" s="85"/>
      <c r="CU225" s="85"/>
      <c r="CV225" s="85"/>
      <c r="CW225" s="85"/>
      <c r="CX225" s="85"/>
      <c r="CY225" s="85"/>
      <c r="CZ225" s="85"/>
      <c r="DA225" s="85"/>
      <c r="DB225" s="85"/>
      <c r="DC225" s="85"/>
      <c r="DD225" s="85"/>
      <c r="DE225" s="85"/>
      <c r="DF225" s="85"/>
      <c r="DG225" s="85"/>
      <c r="DH225" s="85"/>
      <c r="DI225" s="85"/>
      <c r="DJ225" s="85"/>
      <c r="DK225" s="85"/>
      <c r="DL225" s="85"/>
      <c r="DM225" s="85"/>
      <c r="DN225" s="85"/>
      <c r="DO225" s="85"/>
      <c r="DP225" s="85"/>
      <c r="DQ225" s="85"/>
      <c r="DR225" s="85"/>
      <c r="DS225" s="85"/>
      <c r="DT225" s="85"/>
      <c r="DU225" s="85"/>
      <c r="DV225" s="85"/>
      <c r="DW225" s="85"/>
      <c r="DX225" s="85"/>
      <c r="DY225" s="85"/>
      <c r="DZ225" s="85"/>
      <c r="EA225" s="85"/>
      <c r="EB225" s="85"/>
      <c r="EC225" s="85"/>
      <c r="ED225" s="85"/>
      <c r="EE225" s="85"/>
      <c r="EF225" s="85"/>
      <c r="EG225" s="85"/>
      <c r="EH225" s="85"/>
      <c r="EI225" s="85"/>
      <c r="EJ225" s="85"/>
      <c r="EK225" s="85"/>
      <c r="EL225" s="85"/>
      <c r="EM225" s="85"/>
      <c r="EN225" s="85"/>
      <c r="EO225" s="85"/>
      <c r="EP225" s="85"/>
      <c r="EQ225" s="85"/>
      <c r="ER225" s="85"/>
      <c r="ES225" s="85"/>
      <c r="ET225" s="85"/>
      <c r="EU225" s="85"/>
      <c r="EV225" s="85"/>
      <c r="EW225" s="85"/>
      <c r="EX225" s="85"/>
      <c r="EY225" s="85"/>
      <c r="EZ225" s="85"/>
      <c r="FA225" s="85"/>
      <c r="FB225" s="85"/>
      <c r="FC225" s="85"/>
      <c r="FD225" s="85"/>
      <c r="FE225" s="85"/>
      <c r="FF225" s="85"/>
      <c r="FG225" s="85"/>
      <c r="FH225" s="85"/>
      <c r="FI225" s="85"/>
      <c r="FJ225" s="85"/>
      <c r="FK225" s="85"/>
      <c r="FL225" s="85"/>
      <c r="FM225" s="85"/>
      <c r="FN225" s="85"/>
      <c r="FO225" s="85"/>
      <c r="FP225" s="85"/>
      <c r="FQ225" s="85"/>
      <c r="FR225" s="85"/>
      <c r="FS225" s="85"/>
      <c r="FT225" s="85"/>
      <c r="FU225" s="85"/>
      <c r="FV225" s="85"/>
      <c r="FW225" s="85"/>
      <c r="FX225" s="85"/>
      <c r="FY225" s="85"/>
      <c r="FZ225" s="85"/>
      <c r="GA225" s="85"/>
      <c r="GB225" s="85"/>
      <c r="GC225" s="85"/>
      <c r="GD225" s="85"/>
      <c r="GE225" s="85"/>
      <c r="GF225" s="85"/>
      <c r="GG225" s="85"/>
      <c r="GH225" s="85"/>
      <c r="GI225" s="85"/>
      <c r="GJ225" s="85"/>
      <c r="GK225" s="85"/>
      <c r="GL225" s="85"/>
      <c r="GM225" s="85"/>
      <c r="GN225" s="85"/>
      <c r="GO225" s="85"/>
      <c r="GP225" s="85"/>
      <c r="GQ225" s="85"/>
      <c r="GR225" s="85"/>
      <c r="GS225" s="85"/>
      <c r="GT225" s="85"/>
      <c r="GU225" s="85"/>
      <c r="GV225" s="85"/>
      <c r="GW225" s="85"/>
      <c r="GX225" s="85"/>
      <c r="GY225" s="85"/>
      <c r="GZ225" s="85"/>
      <c r="HA225" s="85"/>
      <c r="HB225" s="85"/>
      <c r="HC225" s="85"/>
      <c r="HD225" s="85"/>
      <c r="HE225" s="85"/>
      <c r="HF225" s="85"/>
      <c r="HG225" s="85"/>
      <c r="HH225" s="85"/>
      <c r="HI225" s="85"/>
      <c r="HJ225" s="85"/>
      <c r="HK225" s="85"/>
      <c r="HL225" s="85"/>
      <c r="HM225" s="85"/>
      <c r="HN225" s="85"/>
      <c r="HO225" s="85"/>
      <c r="HP225" s="85"/>
      <c r="HQ225" s="85"/>
      <c r="HR225" s="85"/>
      <c r="HS225" s="85"/>
      <c r="HT225" s="85"/>
      <c r="HU225" s="85"/>
      <c r="HV225" s="85"/>
      <c r="HW225" s="85"/>
      <c r="HX225" s="85"/>
      <c r="HY225" s="85"/>
      <c r="HZ225" s="85"/>
      <c r="IA225" s="85"/>
      <c r="IB225" s="85"/>
      <c r="IC225" s="85"/>
      <c r="ID225" s="85"/>
      <c r="IE225" s="85"/>
      <c r="IF225" s="85"/>
      <c r="IG225" s="85"/>
      <c r="IH225" s="85"/>
      <c r="II225" s="85"/>
      <c r="IJ225" s="85"/>
      <c r="IK225" s="85"/>
      <c r="IL225" s="85"/>
      <c r="IM225" s="85"/>
      <c r="IN225" s="85"/>
      <c r="IO225" s="85"/>
      <c r="IP225" s="85"/>
      <c r="IQ225" s="85"/>
      <c r="IR225" s="85"/>
      <c r="IS225" s="85"/>
      <c r="IT225" s="85"/>
      <c r="IU225" s="85"/>
    </row>
    <row r="226" spans="1:255" ht="31.5" customHeight="1" thickBot="1" x14ac:dyDescent="0.4">
      <c r="A226" s="85"/>
      <c r="B226" s="85"/>
      <c r="C226" s="134" t="s">
        <v>264</v>
      </c>
      <c r="D226" s="135"/>
      <c r="E226" s="135"/>
      <c r="F226" s="135"/>
      <c r="G226" s="136"/>
      <c r="H226" s="131"/>
      <c r="I226" s="131"/>
      <c r="J226" s="131"/>
      <c r="K226" s="132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132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132"/>
      <c r="AV226" s="85"/>
      <c r="AW226" s="132"/>
      <c r="AX226" s="85"/>
      <c r="AY226" s="85"/>
      <c r="AZ226" s="85"/>
      <c r="BA226" s="132"/>
      <c r="BB226" s="85"/>
      <c r="BC226" s="85"/>
      <c r="BD226" s="85"/>
      <c r="BE226" s="85"/>
      <c r="BF226" s="85"/>
      <c r="BG226" s="85"/>
      <c r="BH226" s="85"/>
      <c r="BI226" s="85"/>
      <c r="BJ226" s="85"/>
      <c r="BK226" s="85"/>
      <c r="BL226" s="85"/>
      <c r="BM226" s="85"/>
      <c r="BN226" s="85"/>
      <c r="BO226" s="85"/>
      <c r="BP226" s="85"/>
      <c r="BQ226" s="85"/>
      <c r="BR226" s="85"/>
      <c r="BS226" s="85"/>
      <c r="BT226" s="85"/>
      <c r="BU226" s="85"/>
      <c r="BV226" s="85"/>
      <c r="BW226" s="85"/>
      <c r="BX226" s="85"/>
      <c r="BY226" s="85"/>
      <c r="BZ226" s="85"/>
      <c r="CA226" s="85"/>
      <c r="CB226" s="85"/>
      <c r="CC226" s="85"/>
      <c r="CD226" s="85"/>
      <c r="CE226" s="85"/>
      <c r="CF226" s="85"/>
      <c r="CG226" s="85"/>
      <c r="CH226" s="85"/>
      <c r="CI226" s="85"/>
      <c r="CJ226" s="85"/>
      <c r="CK226" s="85"/>
      <c r="CL226" s="85"/>
      <c r="CM226" s="85"/>
      <c r="CN226" s="85"/>
      <c r="CO226" s="85"/>
      <c r="CP226" s="85"/>
      <c r="CQ226" s="85"/>
      <c r="CR226" s="85"/>
      <c r="CS226" s="85"/>
      <c r="CT226" s="85"/>
      <c r="CU226" s="85"/>
      <c r="CV226" s="85"/>
      <c r="CW226" s="85"/>
      <c r="CX226" s="85"/>
      <c r="CY226" s="85"/>
      <c r="CZ226" s="85"/>
      <c r="DA226" s="85"/>
      <c r="DB226" s="85"/>
      <c r="DC226" s="85"/>
      <c r="DD226" s="85"/>
      <c r="DE226" s="85"/>
      <c r="DF226" s="85"/>
      <c r="DG226" s="85"/>
      <c r="DH226" s="85"/>
      <c r="DI226" s="85"/>
      <c r="DJ226" s="85"/>
      <c r="DK226" s="85"/>
      <c r="DL226" s="85"/>
      <c r="DM226" s="85"/>
      <c r="DN226" s="85"/>
      <c r="DO226" s="85"/>
      <c r="DP226" s="85"/>
      <c r="DQ226" s="85"/>
      <c r="DR226" s="85"/>
      <c r="DS226" s="85"/>
      <c r="DT226" s="85"/>
      <c r="DU226" s="85"/>
      <c r="DV226" s="85"/>
      <c r="DW226" s="85"/>
      <c r="DX226" s="85"/>
      <c r="DY226" s="85"/>
      <c r="DZ226" s="85"/>
      <c r="EA226" s="85"/>
      <c r="EB226" s="85"/>
      <c r="EC226" s="85"/>
      <c r="ED226" s="85"/>
      <c r="EE226" s="85"/>
      <c r="EF226" s="85"/>
      <c r="EG226" s="85"/>
      <c r="EH226" s="85"/>
      <c r="EI226" s="85"/>
      <c r="EJ226" s="85"/>
      <c r="EK226" s="85"/>
      <c r="EL226" s="85"/>
      <c r="EM226" s="85"/>
      <c r="EN226" s="85"/>
      <c r="EO226" s="85"/>
      <c r="EP226" s="85"/>
      <c r="EQ226" s="85"/>
      <c r="ER226" s="85"/>
      <c r="ES226" s="85"/>
      <c r="ET226" s="85"/>
      <c r="EU226" s="85"/>
      <c r="EV226" s="85"/>
      <c r="EW226" s="85"/>
      <c r="EX226" s="85"/>
      <c r="EY226" s="85"/>
      <c r="EZ226" s="85"/>
      <c r="FA226" s="85"/>
      <c r="FB226" s="85"/>
      <c r="FC226" s="85"/>
      <c r="FD226" s="85"/>
      <c r="FE226" s="85"/>
      <c r="FF226" s="85"/>
      <c r="FG226" s="85"/>
      <c r="FH226" s="85"/>
      <c r="FI226" s="85"/>
      <c r="FJ226" s="85"/>
      <c r="FK226" s="85"/>
      <c r="FL226" s="85"/>
      <c r="FM226" s="85"/>
      <c r="FN226" s="85"/>
      <c r="FO226" s="85"/>
      <c r="FP226" s="85"/>
      <c r="FQ226" s="85"/>
      <c r="FR226" s="85"/>
      <c r="FS226" s="85"/>
      <c r="FT226" s="85"/>
      <c r="FU226" s="85"/>
      <c r="FV226" s="85"/>
      <c r="FW226" s="85"/>
      <c r="FX226" s="85"/>
      <c r="FY226" s="85"/>
      <c r="FZ226" s="85"/>
      <c r="GA226" s="85"/>
      <c r="GB226" s="85"/>
      <c r="GC226" s="85"/>
      <c r="GD226" s="85"/>
      <c r="GE226" s="85"/>
      <c r="GF226" s="85"/>
      <c r="GG226" s="85"/>
      <c r="GH226" s="85"/>
      <c r="GI226" s="85"/>
      <c r="GJ226" s="85"/>
      <c r="GK226" s="85"/>
      <c r="GL226" s="85"/>
      <c r="GM226" s="85"/>
      <c r="GN226" s="85"/>
      <c r="GO226" s="85"/>
      <c r="GP226" s="85"/>
      <c r="GQ226" s="85"/>
      <c r="GR226" s="85"/>
      <c r="GS226" s="85"/>
      <c r="GT226" s="85"/>
      <c r="GU226" s="85"/>
      <c r="GV226" s="85"/>
      <c r="GW226" s="85"/>
      <c r="GX226" s="85"/>
      <c r="GY226" s="85"/>
      <c r="GZ226" s="85"/>
      <c r="HA226" s="85"/>
      <c r="HB226" s="85"/>
      <c r="HC226" s="85"/>
      <c r="HD226" s="85"/>
      <c r="HE226" s="85"/>
      <c r="HF226" s="85"/>
      <c r="HG226" s="85"/>
      <c r="HH226" s="85"/>
      <c r="HI226" s="85"/>
      <c r="HJ226" s="85"/>
      <c r="HK226" s="85"/>
      <c r="HL226" s="85"/>
      <c r="HM226" s="85"/>
      <c r="HN226" s="85"/>
      <c r="HO226" s="85"/>
      <c r="HP226" s="85"/>
      <c r="HQ226" s="85"/>
      <c r="HR226" s="85"/>
      <c r="HS226" s="85"/>
      <c r="HT226" s="85"/>
      <c r="HU226" s="85"/>
      <c r="HV226" s="85"/>
      <c r="HW226" s="85"/>
      <c r="HX226" s="85"/>
      <c r="HY226" s="85"/>
      <c r="HZ226" s="85"/>
      <c r="IA226" s="85"/>
      <c r="IB226" s="85"/>
      <c r="IC226" s="85"/>
      <c r="ID226" s="85"/>
      <c r="IE226" s="85"/>
      <c r="IF226" s="85"/>
      <c r="IG226" s="85"/>
      <c r="IH226" s="85"/>
      <c r="II226" s="85"/>
      <c r="IJ226" s="85"/>
      <c r="IK226" s="85"/>
      <c r="IL226" s="85"/>
      <c r="IM226" s="85"/>
      <c r="IN226" s="85"/>
      <c r="IO226" s="85"/>
      <c r="IP226" s="85"/>
      <c r="IQ226" s="85"/>
      <c r="IR226" s="85"/>
      <c r="IS226" s="85"/>
      <c r="IT226" s="85"/>
      <c r="IU226" s="85"/>
    </row>
    <row r="227" spans="1:255" ht="119.25" customHeight="1" x14ac:dyDescent="0.35">
      <c r="A227" s="85"/>
      <c r="B227" s="85"/>
      <c r="C227" s="137" t="s">
        <v>265</v>
      </c>
      <c r="D227" s="137"/>
      <c r="E227" s="85"/>
      <c r="F227" s="133"/>
      <c r="G227" s="131"/>
      <c r="H227" s="131"/>
      <c r="I227" s="131"/>
      <c r="J227" s="131"/>
      <c r="K227" s="132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132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132"/>
      <c r="AV227" s="85"/>
      <c r="AW227" s="132"/>
      <c r="AX227" s="85"/>
      <c r="AY227" s="85"/>
      <c r="AZ227" s="85"/>
      <c r="BA227" s="132"/>
      <c r="BB227" s="85"/>
      <c r="BC227" s="85"/>
      <c r="BD227" s="85"/>
      <c r="BE227" s="85"/>
      <c r="BF227" s="85"/>
      <c r="BG227" s="85"/>
      <c r="BH227" s="85"/>
      <c r="BI227" s="85"/>
      <c r="BJ227" s="85"/>
      <c r="BK227" s="85"/>
      <c r="BL227" s="85"/>
      <c r="BM227" s="85"/>
      <c r="BN227" s="85"/>
      <c r="BO227" s="85"/>
      <c r="BP227" s="85"/>
      <c r="BQ227" s="85"/>
      <c r="BR227" s="85"/>
      <c r="BS227" s="85"/>
      <c r="BT227" s="85"/>
      <c r="BU227" s="85"/>
      <c r="BV227" s="85"/>
      <c r="BW227" s="85"/>
      <c r="BX227" s="85"/>
      <c r="BY227" s="85"/>
      <c r="BZ227" s="85"/>
      <c r="CA227" s="85"/>
      <c r="CB227" s="85"/>
      <c r="CC227" s="85"/>
      <c r="CD227" s="85"/>
      <c r="CE227" s="85"/>
      <c r="CF227" s="85"/>
      <c r="CG227" s="85"/>
      <c r="CH227" s="85"/>
      <c r="CI227" s="85"/>
      <c r="CJ227" s="85"/>
      <c r="CK227" s="85"/>
      <c r="CL227" s="85"/>
      <c r="CM227" s="85"/>
      <c r="CN227" s="85"/>
      <c r="CO227" s="85"/>
      <c r="CP227" s="85"/>
      <c r="CQ227" s="85"/>
      <c r="CR227" s="85"/>
      <c r="CS227" s="85"/>
      <c r="CT227" s="85"/>
      <c r="CU227" s="85"/>
      <c r="CV227" s="85"/>
      <c r="CW227" s="85"/>
      <c r="CX227" s="85"/>
      <c r="CY227" s="85"/>
      <c r="CZ227" s="85"/>
      <c r="DA227" s="85"/>
      <c r="DB227" s="85"/>
      <c r="DC227" s="85"/>
      <c r="DD227" s="85"/>
      <c r="DE227" s="85"/>
      <c r="DF227" s="85"/>
      <c r="DG227" s="85"/>
      <c r="DH227" s="85"/>
      <c r="DI227" s="85"/>
      <c r="DJ227" s="85"/>
      <c r="DK227" s="85"/>
      <c r="DL227" s="85"/>
      <c r="DM227" s="85"/>
      <c r="DN227" s="85"/>
      <c r="DO227" s="85"/>
      <c r="DP227" s="85"/>
      <c r="DQ227" s="85"/>
      <c r="DR227" s="85"/>
      <c r="DS227" s="85"/>
      <c r="DT227" s="85"/>
      <c r="DU227" s="85"/>
      <c r="DV227" s="85"/>
      <c r="DW227" s="85"/>
      <c r="DX227" s="85"/>
      <c r="DY227" s="85"/>
      <c r="DZ227" s="85"/>
      <c r="EA227" s="85"/>
      <c r="EB227" s="85"/>
      <c r="EC227" s="85"/>
      <c r="ED227" s="85"/>
      <c r="EE227" s="85"/>
      <c r="EF227" s="85"/>
      <c r="EG227" s="85"/>
      <c r="EH227" s="85"/>
      <c r="EI227" s="85"/>
      <c r="EJ227" s="85"/>
      <c r="EK227" s="85"/>
      <c r="EL227" s="85"/>
      <c r="EM227" s="85"/>
      <c r="EN227" s="85"/>
      <c r="EO227" s="85"/>
      <c r="EP227" s="85"/>
      <c r="EQ227" s="85"/>
      <c r="ER227" s="85"/>
      <c r="ES227" s="85"/>
      <c r="ET227" s="85"/>
      <c r="EU227" s="85"/>
      <c r="EV227" s="85"/>
      <c r="EW227" s="85"/>
      <c r="EX227" s="85"/>
      <c r="EY227" s="85"/>
      <c r="EZ227" s="85"/>
      <c r="FA227" s="85"/>
      <c r="FB227" s="85"/>
      <c r="FC227" s="85"/>
      <c r="FD227" s="85"/>
      <c r="FE227" s="85"/>
      <c r="FF227" s="85"/>
      <c r="FG227" s="85"/>
      <c r="FH227" s="85"/>
      <c r="FI227" s="85"/>
      <c r="FJ227" s="85"/>
      <c r="FK227" s="85"/>
      <c r="FL227" s="85"/>
      <c r="FM227" s="85"/>
      <c r="FN227" s="85"/>
      <c r="FO227" s="85"/>
      <c r="FP227" s="85"/>
      <c r="FQ227" s="85"/>
      <c r="FR227" s="85"/>
      <c r="FS227" s="85"/>
      <c r="FT227" s="85"/>
      <c r="FU227" s="85"/>
      <c r="FV227" s="85"/>
      <c r="FW227" s="85"/>
      <c r="FX227" s="85"/>
      <c r="FY227" s="85"/>
      <c r="FZ227" s="85"/>
      <c r="GA227" s="85"/>
      <c r="GB227" s="85"/>
      <c r="GC227" s="85"/>
      <c r="GD227" s="85"/>
      <c r="GE227" s="85"/>
      <c r="GF227" s="85"/>
      <c r="GG227" s="85"/>
      <c r="GH227" s="85"/>
      <c r="GI227" s="85"/>
      <c r="GJ227" s="85"/>
      <c r="GK227" s="85"/>
      <c r="GL227" s="85"/>
      <c r="GM227" s="85"/>
      <c r="GN227" s="85"/>
      <c r="GO227" s="85"/>
      <c r="GP227" s="85"/>
      <c r="GQ227" s="85"/>
      <c r="GR227" s="85"/>
      <c r="GS227" s="85"/>
      <c r="GT227" s="85"/>
      <c r="GU227" s="85"/>
      <c r="GV227" s="85"/>
      <c r="GW227" s="85"/>
      <c r="GX227" s="85"/>
      <c r="GY227" s="85"/>
      <c r="GZ227" s="85"/>
      <c r="HA227" s="85"/>
      <c r="HB227" s="85"/>
      <c r="HC227" s="85"/>
      <c r="HD227" s="85"/>
      <c r="HE227" s="85"/>
      <c r="HF227" s="85"/>
      <c r="HG227" s="85"/>
      <c r="HH227" s="85"/>
      <c r="HI227" s="85"/>
      <c r="HJ227" s="85"/>
      <c r="HK227" s="85"/>
      <c r="HL227" s="85"/>
      <c r="HM227" s="85"/>
      <c r="HN227" s="85"/>
      <c r="HO227" s="85"/>
      <c r="HP227" s="85"/>
      <c r="HQ227" s="85"/>
      <c r="HR227" s="85"/>
      <c r="HS227" s="85"/>
      <c r="HT227" s="85"/>
      <c r="HU227" s="85"/>
      <c r="HV227" s="85"/>
      <c r="HW227" s="85"/>
      <c r="HX227" s="85"/>
      <c r="HY227" s="85"/>
      <c r="HZ227" s="85"/>
      <c r="IA227" s="85"/>
      <c r="IB227" s="85"/>
      <c r="IC227" s="85"/>
      <c r="ID227" s="85"/>
      <c r="IE227" s="85"/>
      <c r="IF227" s="85"/>
      <c r="IG227" s="85"/>
      <c r="IH227" s="85"/>
      <c r="II227" s="85"/>
      <c r="IJ227" s="85"/>
      <c r="IK227" s="85"/>
      <c r="IL227" s="85"/>
      <c r="IM227" s="85"/>
      <c r="IN227" s="85"/>
      <c r="IO227" s="85"/>
      <c r="IP227" s="85"/>
      <c r="IQ227" s="85"/>
      <c r="IR227" s="85"/>
      <c r="IS227" s="85"/>
      <c r="IT227" s="85"/>
      <c r="IU227" s="85"/>
    </row>
  </sheetData>
  <mergeCells count="14">
    <mergeCell ref="C126:E126"/>
    <mergeCell ref="C2:J2"/>
    <mergeCell ref="D3:J3"/>
    <mergeCell ref="D4:J4"/>
    <mergeCell ref="C115:J115"/>
    <mergeCell ref="C117:J117"/>
    <mergeCell ref="C226:G226"/>
    <mergeCell ref="C227:D227"/>
    <mergeCell ref="C127:C128"/>
    <mergeCell ref="D127:E127"/>
    <mergeCell ref="C176:G176"/>
    <mergeCell ref="C192:F192"/>
    <mergeCell ref="C203:G203"/>
    <mergeCell ref="C204:G20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2025-05-06T09:47:26Z</dcterms:created>
  <dcterms:modified xsi:type="dcterms:W3CDTF">2025-05-06T11:44:00Z</dcterms:modified>
</cp:coreProperties>
</file>