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3 November'24\Monthly Portfolios\"/>
    </mc:Choice>
  </mc:AlternateContent>
  <xr:revisionPtr revIDLastSave="0" documentId="13_ncr:1_{3A6403E4-6BE6-4BAA-A600-FF942E6CFEFE}" xr6:coauthVersionLast="47" xr6:coauthVersionMax="47" xr10:uidLastSave="{00000000-0000-0000-0000-000000000000}"/>
  <bookViews>
    <workbookView xWindow="-110" yWindow="-110" windowWidth="19420" windowHeight="10300" xr2:uid="{4B649F0A-7D55-44A4-B970-A16F07C82D6D}"/>
  </bookViews>
  <sheets>
    <sheet name="HBAF" sheetId="1" r:id="rId1"/>
  </sheets>
  <externalReferences>
    <externalReference r:id="rId2"/>
  </externalReferences>
  <definedNames>
    <definedName name="XDO_?CLASS_3?2?">HBAF!$C$8:$C$68</definedName>
    <definedName name="XDO_?FINAL_ISIN?4?">HBAF!$D$10:$D$68</definedName>
    <definedName name="XDO_?FINAL_ISIN?5?">HBAF!$D$10:$D$73</definedName>
    <definedName name="XDO_?FINAL_ISIN?6?">HBAF!$D$10:$D$80</definedName>
    <definedName name="XDO_?FINAL_ISIN?7?">HBAF!$D$10:$D$85</definedName>
    <definedName name="XDO_?FINAL_ISIN?8?">HBAF!$D$10:$D$90</definedName>
    <definedName name="XDO_?FINAL_MV?4?">HBAF!$G$10:$G$68</definedName>
    <definedName name="XDO_?FINAL_MV?5?">HBAF!$G$10:$G$73</definedName>
    <definedName name="XDO_?FINAL_MV?6?">HBAF!$G$10:$G$80</definedName>
    <definedName name="XDO_?FINAL_MV?7?">HBAF!$G$10:$G$85</definedName>
    <definedName name="XDO_?FINAL_MV?8?">HBAF!$G$10:$G$90</definedName>
    <definedName name="XDO_?FINAL_NAME?4?">HBAF!$C$10:$C$68</definedName>
    <definedName name="XDO_?FINAL_NAME?5?">HBAF!$C$10:$C$73</definedName>
    <definedName name="XDO_?FINAL_NAME?6?">HBAF!$C$10:$C$80</definedName>
    <definedName name="XDO_?FINAL_NAME?7?">HBAF!$C$10:$C$85</definedName>
    <definedName name="XDO_?FINAL_NAME?8?">HBAF!$C$10:$C$90</definedName>
    <definedName name="XDO_?FINAL_PER_NET?4?">HBAF!$H$10:$H$68</definedName>
    <definedName name="XDO_?FINAL_PER_NET?5?">HBAF!$H$10:$H$73</definedName>
    <definedName name="XDO_?FINAL_PER_NET?6?">HBAF!$H$10:$H$80</definedName>
    <definedName name="XDO_?FINAL_PER_NET?7?">HBAF!$H$10:$H$85</definedName>
    <definedName name="XDO_?FINAL_PER_NET?8?">HBAF!$H$10:$H$90</definedName>
    <definedName name="XDO_?FINAL_QUANTITE?4?">HBAF!$F$10:$F$68</definedName>
    <definedName name="XDO_?FINAL_QUANTITE?5?">HBAF!$F$10:$F$73</definedName>
    <definedName name="XDO_?FINAL_QUANTITE?6?">HBAF!$F$10:$F$80</definedName>
    <definedName name="XDO_?FINAL_QUANTITE?7?">HBAF!$F$10:$F$85</definedName>
    <definedName name="XDO_?FINAL_QUANTITE?8?">HBAF!$F$10:$F$90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NAME?2?">HBAF!$C$2:$C$68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OVAL?4?">HBAF!$B$10:$B$68</definedName>
    <definedName name="XDO_?NOVAL?5?">HBAF!$B$10:$B$73</definedName>
    <definedName name="XDO_?NOVAL?6?">HBAF!$B$10:$B$80</definedName>
    <definedName name="XDO_?NOVAL?7?">HBAF!$B$10:$B$85</definedName>
    <definedName name="XDO_?NOVAL?8?">HBAF!$B$10:$B$90</definedName>
    <definedName name="XDO_?NPTF?2?">HBAF!$D$2:$D$68</definedName>
    <definedName name="XDO_?RATING?4?">HBAF!$E$10:$E$68</definedName>
    <definedName name="XDO_?RATING?5?">HBAF!$E$10:$E$73</definedName>
    <definedName name="XDO_?RATING?6?">HBAF!$E$10:$E$80</definedName>
    <definedName name="XDO_?RATING?7?">HBAF!$E$10:$E$85</definedName>
    <definedName name="XDO_?RATING?8?">HBAF!$E$10:$E$90</definedName>
    <definedName name="XDO_?REMARKS?4?">HBAF!$K$10:$K$68</definedName>
    <definedName name="XDO_?REMARKS?5?">HBAF!$K$10:$K$73</definedName>
    <definedName name="XDO_?REMARKS?6?">HBAF!$K$10:$K$80</definedName>
    <definedName name="XDO_?REMARKS?7?">HBAF!$K$10:$K$85</definedName>
    <definedName name="XDO_?REMARKS?8?">HBAF!$K$10:$K$90</definedName>
    <definedName name="XDO_?TITL?2?">HBAF!$A$8:$A$68</definedName>
    <definedName name="XDO_?YTM?4?">HBAF!$I$10:$I$68</definedName>
    <definedName name="XDO_?YTM?5?">HBAF!$I$10:$I$73</definedName>
    <definedName name="XDO_?YTM?6?">HBAF!$I$10:$I$80</definedName>
    <definedName name="XDO_?YTM?7?">HBAF!$I$10:$I$85</definedName>
    <definedName name="XDO_?YTM?8?">HBAF!$I$10:$I$90</definedName>
    <definedName name="XDO_GROUP_?G_2?2?">HBAF!$2:$93</definedName>
    <definedName name="XDO_GROUP_?G_3?2?">HBAF!$8:$92</definedName>
    <definedName name="XDO_GROUP_?G_4?4?">HBAF!$B$10:$IV$68</definedName>
    <definedName name="XDO_GROUP_?G_4?5?">HBAF!$B$73:$IV$73</definedName>
    <definedName name="XDO_GROUP_?G_4?6?">HBAF!$B$78:$IV$80</definedName>
    <definedName name="XDO_GROUP_?G_4?7?">HBAF!$B$85:$IV$85</definedName>
    <definedName name="XDO_GROUP_?G_4?8?">HBAF!$B$90:$IV$90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2" i="1" l="1"/>
  <c r="F174" i="1" s="1"/>
  <c r="F168" i="1"/>
  <c r="H114" i="1"/>
  <c r="G114" i="1"/>
  <c r="H93" i="1"/>
</calcChain>
</file>

<file path=xl/sharedStrings.xml><?xml version="1.0" encoding="utf-8"?>
<sst xmlns="http://schemas.openxmlformats.org/spreadsheetml/2006/main" count="496" uniqueCount="339">
  <si>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</si>
  <si>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</si>
  <si>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</si>
  <si>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</si>
  <si>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</si>
  <si>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</si>
  <si>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</si>
  <si>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</si>
  <si>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</si>
  <si>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</si>
  <si>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</si>
  <si>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</si>
  <si>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</si>
  <si>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</si>
  <si>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</si>
  <si>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</si>
  <si>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</si>
  <si>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</si>
  <si>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</si>
  <si>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100032</t>
  </si>
  <si>
    <t>Tata Consultancy Services Ltd.</t>
  </si>
  <si>
    <t>INE467B01029</t>
  </si>
  <si>
    <t>IT - Software</t>
  </si>
  <si>
    <t>100099</t>
  </si>
  <si>
    <t>Hindustan Unilever Ltd.</t>
  </si>
  <si>
    <t>INE030A01027</t>
  </si>
  <si>
    <t>Diversified FMCG</t>
  </si>
  <si>
    <t>100012</t>
  </si>
  <si>
    <t>ICICI Bank Ltd.</t>
  </si>
  <si>
    <t>INE090A01021</t>
  </si>
  <si>
    <t>100706</t>
  </si>
  <si>
    <t>HDFC Life Insurance Company Ltd.</t>
  </si>
  <si>
    <t>INE795G01014</t>
  </si>
  <si>
    <t>Insurance</t>
  </si>
  <si>
    <t>100092</t>
  </si>
  <si>
    <t>Bank of Baroda</t>
  </si>
  <si>
    <t>INE028A01039</t>
  </si>
  <si>
    <t>101396</t>
  </si>
  <si>
    <t>One 97 Communications Ltd.</t>
  </si>
  <si>
    <t>INE982J01020</t>
  </si>
  <si>
    <t>Financial Technology (Fintech)</t>
  </si>
  <si>
    <t>100003</t>
  </si>
  <si>
    <t>Infosys Ltd.</t>
  </si>
  <si>
    <t>INE009A01021</t>
  </si>
  <si>
    <t>100104</t>
  </si>
  <si>
    <t>Kotak Mahindra Bank Ltd.</t>
  </si>
  <si>
    <t>INE237A01028</t>
  </si>
  <si>
    <t>100398</t>
  </si>
  <si>
    <t>Aditya Birla Fashion and Retail Ltd.</t>
  </si>
  <si>
    <t>INE647O01011</t>
  </si>
  <si>
    <t>Retailing</t>
  </si>
  <si>
    <t>100002</t>
  </si>
  <si>
    <t>Reliance Industries Ltd.</t>
  </si>
  <si>
    <t>INE002A01018</t>
  </si>
  <si>
    <t>Petroleum Products</t>
  </si>
  <si>
    <t>101623</t>
  </si>
  <si>
    <t>Piramal Pharma Ltd.</t>
  </si>
  <si>
    <t>INE0DK501011</t>
  </si>
  <si>
    <t>Pharmaceuticals &amp; Biotechnology</t>
  </si>
  <si>
    <t>100024</t>
  </si>
  <si>
    <t>Axis Bank Ltd.</t>
  </si>
  <si>
    <t>INE238A01034</t>
  </si>
  <si>
    <t>100418</t>
  </si>
  <si>
    <t>Adani Enterprises Ltd.</t>
  </si>
  <si>
    <t>INE423A01024</t>
  </si>
  <si>
    <t>Metals &amp; Minerals Trading</t>
  </si>
  <si>
    <t>101313</t>
  </si>
  <si>
    <t>Zomato Ltd.</t>
  </si>
  <si>
    <t>INE758T01015</t>
  </si>
  <si>
    <t>100108</t>
  </si>
  <si>
    <t>Adani Ports and Special Economic Zone Ltd.</t>
  </si>
  <si>
    <t>INE742F01042</t>
  </si>
  <si>
    <t>Transport Infrastructure</t>
  </si>
  <si>
    <t>100010</t>
  </si>
  <si>
    <t>State Bank of India</t>
  </si>
  <si>
    <t>INE062A01020</t>
  </si>
  <si>
    <t>100095</t>
  </si>
  <si>
    <t>Bharti Airtel Ltd.</t>
  </si>
  <si>
    <t>INE397D01024</t>
  </si>
  <si>
    <t>Telecom - Services</t>
  </si>
  <si>
    <t>100830</t>
  </si>
  <si>
    <t>Varun Beverages Ltd.</t>
  </si>
  <si>
    <t>INE200M01039</t>
  </si>
  <si>
    <t>Beverages</t>
  </si>
  <si>
    <t>100195</t>
  </si>
  <si>
    <t>REC Ltd.</t>
  </si>
  <si>
    <t>INE020B01018</t>
  </si>
  <si>
    <t>Finance</t>
  </si>
  <si>
    <t>102449</t>
  </si>
  <si>
    <t>Swiggy Ltd.</t>
  </si>
  <si>
    <t>INE00H001014</t>
  </si>
  <si>
    <t>100181</t>
  </si>
  <si>
    <t>NTPC Ltd.</t>
  </si>
  <si>
    <t>INE733E01010</t>
  </si>
  <si>
    <t>Power</t>
  </si>
  <si>
    <t>100872</t>
  </si>
  <si>
    <t>KPIT Technologies Ltd.</t>
  </si>
  <si>
    <t>INE04I401011</t>
  </si>
  <si>
    <t>100148</t>
  </si>
  <si>
    <t>Motilal Oswal Financial Services Ltd.</t>
  </si>
  <si>
    <t>INE338I01027</t>
  </si>
  <si>
    <t>Capital Markets</t>
  </si>
  <si>
    <t>100037</t>
  </si>
  <si>
    <t>HCL Technologies Ltd.</t>
  </si>
  <si>
    <t>INE860A01027</t>
  </si>
  <si>
    <t>101390</t>
  </si>
  <si>
    <t>PB Fintech Ltd.</t>
  </si>
  <si>
    <t>INE417T01026</t>
  </si>
  <si>
    <t>100125</t>
  </si>
  <si>
    <t>Bajaj Finance Ltd.</t>
  </si>
  <si>
    <t>INE296A01024</t>
  </si>
  <si>
    <t>100120</t>
  </si>
  <si>
    <t>Torrent Pharmaceuticals Ltd.</t>
  </si>
  <si>
    <t>INE685A01028</t>
  </si>
  <si>
    <t>100222</t>
  </si>
  <si>
    <t>The Indian Hotels Company Ltd.</t>
  </si>
  <si>
    <t>INE053A01029</t>
  </si>
  <si>
    <t>Leisure Services</t>
  </si>
  <si>
    <t>100283</t>
  </si>
  <si>
    <t>Honeywell Automation India Ltd.</t>
  </si>
  <si>
    <t>INE671A01010</t>
  </si>
  <si>
    <t>Industrial Manufacturing</t>
  </si>
  <si>
    <t>100178</t>
  </si>
  <si>
    <t>Ambuja Cements Ltd.</t>
  </si>
  <si>
    <t>INE079A01024</t>
  </si>
  <si>
    <t>Cement &amp; Cement Products</t>
  </si>
  <si>
    <t>101213</t>
  </si>
  <si>
    <t>Mrs. Bectors Food Specialities Ltd.</t>
  </si>
  <si>
    <t>INE495P01012</t>
  </si>
  <si>
    <t>Food Products</t>
  </si>
  <si>
    <t>100814</t>
  </si>
  <si>
    <t>HDFC Asset Management Co. Ltd.</t>
  </si>
  <si>
    <t>INE127D01025</t>
  </si>
  <si>
    <t>100775</t>
  </si>
  <si>
    <t>Lemon Tree Hotels Ltd.</t>
  </si>
  <si>
    <t>INE970X01018</t>
  </si>
  <si>
    <t>100906</t>
  </si>
  <si>
    <t>360 ONE WAM Ltd.</t>
  </si>
  <si>
    <t>INE466L01038</t>
  </si>
  <si>
    <t>100089</t>
  </si>
  <si>
    <t>Bharat Electronics Ltd.</t>
  </si>
  <si>
    <t>INE263A01024</t>
  </si>
  <si>
    <t>Aerospace &amp; Defense</t>
  </si>
  <si>
    <t>100284</t>
  </si>
  <si>
    <t>Dr. Lal Path labs Ltd.</t>
  </si>
  <si>
    <t>INE600L01024</t>
  </si>
  <si>
    <t>Healthcare Services</t>
  </si>
  <si>
    <t>100114</t>
  </si>
  <si>
    <t>Shriram Finance Ltd.</t>
  </si>
  <si>
    <t>INE721A01013</t>
  </si>
  <si>
    <t>100477</t>
  </si>
  <si>
    <t>PNB Housing Finance Ltd.</t>
  </si>
  <si>
    <t>INE572E01012</t>
  </si>
  <si>
    <t>100682</t>
  </si>
  <si>
    <t>ICICI Lombard General Insurance Company Ltd.</t>
  </si>
  <si>
    <t>INE765G01017</t>
  </si>
  <si>
    <t>100465</t>
  </si>
  <si>
    <t>Interglobe Aviation Ltd.</t>
  </si>
  <si>
    <t>INE646L01027</t>
  </si>
  <si>
    <t>Transport Services</t>
  </si>
  <si>
    <t>100773</t>
  </si>
  <si>
    <t>Hindustan Aeronautics Ltd.</t>
  </si>
  <si>
    <t>INE066F01020</t>
  </si>
  <si>
    <t>100324</t>
  </si>
  <si>
    <t>NBCC (India) Ltd.</t>
  </si>
  <si>
    <t>INE095N01031</t>
  </si>
  <si>
    <t>Construction</t>
  </si>
  <si>
    <t>100182</t>
  </si>
  <si>
    <t>Power Grid Corporation of India Ltd.</t>
  </si>
  <si>
    <t>INE752E01010</t>
  </si>
  <si>
    <t>100302</t>
  </si>
  <si>
    <t>DLF Ltd.</t>
  </si>
  <si>
    <t>INE271C01023</t>
  </si>
  <si>
    <t>Realty</t>
  </si>
  <si>
    <t>101121</t>
  </si>
  <si>
    <t>Adani Energy Solutions Ltd.</t>
  </si>
  <si>
    <t>INE931S01010</t>
  </si>
  <si>
    <t>100280</t>
  </si>
  <si>
    <t>TVS Motor Company Ltd.</t>
  </si>
  <si>
    <t>INE494B01023</t>
  </si>
  <si>
    <t>Automobiles</t>
  </si>
  <si>
    <t>100150</t>
  </si>
  <si>
    <t>Apollo Hospitals Enterprise Ltd.</t>
  </si>
  <si>
    <t>INE437A01024</t>
  </si>
  <si>
    <t>100661</t>
  </si>
  <si>
    <t>Central Depository Services (I) Ltd.</t>
  </si>
  <si>
    <t>INE736A01011</t>
  </si>
  <si>
    <t>100691</t>
  </si>
  <si>
    <t>BLS International Services Ltd.</t>
  </si>
  <si>
    <t>INE153T01027</t>
  </si>
  <si>
    <t>100042</t>
  </si>
  <si>
    <t>LIC Housing Finance Ltd.</t>
  </si>
  <si>
    <t>INE115A01026</t>
  </si>
  <si>
    <t>100399</t>
  </si>
  <si>
    <t>Cholamandalam Investment &amp; Finance Co. Ltd.</t>
  </si>
  <si>
    <t>INE121A01024</t>
  </si>
  <si>
    <t>100153</t>
  </si>
  <si>
    <t>Cipla Ltd.</t>
  </si>
  <si>
    <t>INE059A01026</t>
  </si>
  <si>
    <t>100022</t>
  </si>
  <si>
    <t>The Phoenix Mills Ltd.</t>
  </si>
  <si>
    <t>INE211B01039</t>
  </si>
  <si>
    <t>102070</t>
  </si>
  <si>
    <t>Juniper Hotels Ltd.</t>
  </si>
  <si>
    <t>INE696F01016</t>
  </si>
  <si>
    <t>100382</t>
  </si>
  <si>
    <t>Fortis Healthcare Ltd.</t>
  </si>
  <si>
    <t>INE061F01013</t>
  </si>
  <si>
    <t>101708</t>
  </si>
  <si>
    <t>Electronics Mart India Ltd.</t>
  </si>
  <si>
    <t>INE02YR01019</t>
  </si>
  <si>
    <t>100572</t>
  </si>
  <si>
    <t>Timken India Ltd.</t>
  </si>
  <si>
    <t>INE325A01013</t>
  </si>
  <si>
    <t>Industrial Products</t>
  </si>
  <si>
    <t>100256</t>
  </si>
  <si>
    <t>City Union Bank Ltd.</t>
  </si>
  <si>
    <t>INE491A01021</t>
  </si>
  <si>
    <t>Total</t>
  </si>
  <si>
    <t>DEBT INSTRUMENTS</t>
  </si>
  <si>
    <t>Central Government Securities</t>
  </si>
  <si>
    <t>900290</t>
  </si>
  <si>
    <t>7.06% CGL 2028</t>
  </si>
  <si>
    <t>IN0020230010</t>
  </si>
  <si>
    <t>Sovereign</t>
  </si>
  <si>
    <t>MONEY MARKET INSTRUMENTS</t>
  </si>
  <si>
    <t>Treasury Bills</t>
  </si>
  <si>
    <t>1801182</t>
  </si>
  <si>
    <t>364 DAY T-BILL 02.05.25</t>
  </si>
  <si>
    <t>IN002024Z057</t>
  </si>
  <si>
    <t>1801185</t>
  </si>
  <si>
    <t>364 DAY T-BILL 08.05.25</t>
  </si>
  <si>
    <t>IN002024Z065</t>
  </si>
  <si>
    <t>1801209</t>
  </si>
  <si>
    <t>364 DAY T-BILL 03.07.25</t>
  </si>
  <si>
    <t>IN002024Z149</t>
  </si>
  <si>
    <t>OTHERS</t>
  </si>
  <si>
    <t>TREPS / Reverse Repo Investments</t>
  </si>
  <si>
    <t>212240100</t>
  </si>
  <si>
    <t>TREPS</t>
  </si>
  <si>
    <t>Other Current Assets / (Liabilities)</t>
  </si>
  <si>
    <t>Margin amount for Derivative positions</t>
  </si>
  <si>
    <t>Net Receivable / Payable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</si>
  <si>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</si>
  <si>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</si>
  <si>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</si>
  <si>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</si>
  <si>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</si>
  <si>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</si>
  <si>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</si>
  <si>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Hindustan Unilever Ltd. 26-DEC-24</t>
  </si>
  <si>
    <t>Short</t>
  </si>
  <si>
    <t>Bank of Baroda 26-DEC-24</t>
  </si>
  <si>
    <t>Kotak Mahindra Bank Ltd. 26-DEC-24</t>
  </si>
  <si>
    <t>HDFC Life Insurance Company Ltd. 26-DEC-24</t>
  </si>
  <si>
    <t>Aditya Birla Fashion and Retail Ltd. 26-DEC-24</t>
  </si>
  <si>
    <t>Reliance Industries Ltd. 26-DEC-24</t>
  </si>
  <si>
    <t>Adani Enterprises Ltd. 26-DEC-24</t>
  </si>
  <si>
    <t>Tata Consultancy Services Ltd. 26-DEC-24</t>
  </si>
  <si>
    <t>Bajaj Finance Ltd. 26-DEC-24</t>
  </si>
  <si>
    <t>Ambuja Cements Ltd. 26-DEC-24</t>
  </si>
  <si>
    <t>Interglobe Aviation Ltd. 26-DEC-24</t>
  </si>
  <si>
    <t>DLF Ltd. 26-DEC-24</t>
  </si>
  <si>
    <t>TVS Motor Company Ltd. 26-DEC-24</t>
  </si>
  <si>
    <t>LIC Housing Finance Ltd. 26-DEC-24</t>
  </si>
  <si>
    <t>Cipla Ltd. 26-DEC-24</t>
  </si>
  <si>
    <t>City Union Bank Ltd. 26-DEC-24</t>
  </si>
  <si>
    <t>Derivatives Total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</si>
  <si>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</si>
  <si>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</si>
  <si>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</si>
  <si>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</si>
  <si>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</si>
  <si>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</si>
  <si>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October  31, 2024</t>
  </si>
  <si>
    <t>NAV Rs. per unit as on November  30, 2024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</si>
  <si>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</si>
  <si>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</si>
  <si>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</si>
  <si>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</si>
  <si>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November  30, 2024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</si>
  <si>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</si>
  <si>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</si>
  <si>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</si>
  <si>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</si>
  <si>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</si>
  <si>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</si>
  <si>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2024.</t>
  </si>
  <si>
    <t>Investment in Repo in Corporate Debt Securities during the Month ended November  30, 2024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</si>
  <si>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</si>
  <si>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</si>
  <si>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</si>
  <si>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2024 is 6646.71 Lakhs.</t>
  </si>
  <si>
    <t xml:space="preserve">Hedging Positions through Futures as on  30-November-2024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</si>
  <si>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</si>
  <si>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</si>
  <si>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</si>
  <si>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</si>
  <si>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</si>
  <si>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25.18%</t>
  </si>
  <si>
    <t xml:space="preserve">For the period 01-November-2024 to 30-November-2024,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</si>
  <si>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</si>
  <si>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</si>
  <si>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</si>
  <si>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</si>
  <si>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</si>
  <si>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</si>
  <si>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</si>
  <si>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</si>
  <si>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</si>
  <si>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</si>
  <si>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30-November-2024 :</t>
  </si>
  <si>
    <t>Total exposure due to futures (non hedging positions) as a %age of net assets : Nil</t>
  </si>
  <si>
    <t xml:space="preserve">For the period 01-November-2024 to 30-November-2024, the following details specified for non-hedging transactions through futures which have been squared off/expired : </t>
  </si>
  <si>
    <t>Hedging Position through Put Option as on 30-November-2024 :</t>
  </si>
  <si>
    <t>Number of Contracts</t>
  </si>
  <si>
    <t>Option Price when purchased (Rs. Per unit)</t>
  </si>
  <si>
    <t>Current Option Price 
( Rs. Per unit)</t>
  </si>
  <si>
    <t>Total %age of existing assets hedged through put options: Nil</t>
  </si>
  <si>
    <t>For the period 01-November-2024 to 30-November-2024,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</si>
  <si>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</si>
  <si>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</si>
  <si>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</si>
  <si>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</si>
  <si>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30-November-2024 :</t>
  </si>
  <si>
    <t>Call/Put</t>
  </si>
  <si>
    <t>Current Option Price ( Rs. Per unit)</t>
  </si>
  <si>
    <t>Total exposure through options as a % of net assets : Nil</t>
  </si>
  <si>
    <t>For the period 01-November-2024 to 30-November-2024, the following details specified for non-hedging transactions through options which have already been exercised/expired :</t>
  </si>
  <si>
    <t xml:space="preserve">Hedging Positions through Swaps as on 30-November-2024 : </t>
  </si>
  <si>
    <t>Market Value includes accrued interest (if any)</t>
  </si>
  <si>
    <t>Investments in Credit Default Swap (CDS) during the period/as on November  30, 2024: Nil</t>
  </si>
  <si>
    <t>Total value and percentage of illiquid equity shares: Nil</t>
  </si>
  <si>
    <t>Funds parked in short term deposit(s) during the period / as on November  30, 2024: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</si>
  <si>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</si>
  <si>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</si>
  <si>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</si>
  <si>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</si>
  <si>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#Please note that the above risk-o-meter is as per the product labelling of the scheme available as on the date of this communication/ disclosure. As Para 17.4 of SEBI Master Circular dated June 27,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</si>
</sst>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b/>
      <sz val="10"/>
      <color indexed="8"/>
      <name val="Franklin Gothic Book"/>
      <family val="2"/>
    </font>
    <font>
      <sz val="10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7A00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166" fontId="4" fillId="0" borderId="36" xfId="0" applyNumberFormat="1" applyFont="1" applyBorder="1"/>
    <xf numFmtId="0" fontId="11" fillId="0" borderId="0" xfId="0" applyFont="1"/>
    <xf numFmtId="164" fontId="11" fillId="0" borderId="0" xfId="1" applyFont="1"/>
    <xf numFmtId="0" fontId="7" fillId="0" borderId="0" xfId="0" applyFont="1" applyAlignment="1">
      <alignment vertical="center"/>
    </xf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9" xfId="4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29" xfId="0" applyFont="1" applyBorder="1" applyAlignment="1">
      <alignment horizontal="center" vertical="center"/>
    </xf>
    <xf numFmtId="0" fontId="13" fillId="0" borderId="40" xfId="0" applyFont="1" applyBorder="1" applyAlignment="1">
      <alignment wrapText="1"/>
    </xf>
    <xf numFmtId="2" fontId="13" fillId="0" borderId="41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2" xfId="0" applyFont="1" applyBorder="1"/>
    <xf numFmtId="0" fontId="18" fillId="0" borderId="43" xfId="0" applyFont="1" applyBorder="1"/>
    <xf numFmtId="0" fontId="19" fillId="0" borderId="43" xfId="0" applyFont="1" applyBorder="1"/>
    <xf numFmtId="0" fontId="19" fillId="0" borderId="44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9" xfId="0" applyFont="1" applyBorder="1" applyAlignment="1">
      <alignment vertical="top" wrapText="1"/>
    </xf>
    <xf numFmtId="0" fontId="19" fillId="0" borderId="4" xfId="0" applyFont="1" applyBorder="1"/>
    <xf numFmtId="169" fontId="19" fillId="0" borderId="29" xfId="0" applyNumberFormat="1" applyFont="1" applyBorder="1"/>
    <xf numFmtId="0" fontId="19" fillId="0" borderId="29" xfId="0" applyFont="1" applyBorder="1" applyAlignment="1">
      <alignment horizontal="center"/>
    </xf>
    <xf numFmtId="164" fontId="19" fillId="0" borderId="29" xfId="1" applyFont="1" applyFill="1" applyBorder="1"/>
    <xf numFmtId="164" fontId="19" fillId="0" borderId="39" xfId="1" applyFont="1" applyFill="1" applyBorder="1"/>
    <xf numFmtId="0" fontId="19" fillId="0" borderId="39" xfId="0" applyFont="1" applyBorder="1"/>
    <xf numFmtId="0" fontId="19" fillId="0" borderId="29" xfId="0" applyFont="1" applyBorder="1"/>
    <xf numFmtId="0" fontId="10" fillId="0" borderId="45" xfId="0" applyFont="1" applyBorder="1"/>
    <xf numFmtId="0" fontId="10" fillId="0" borderId="0" xfId="0" applyFont="1"/>
    <xf numFmtId="0" fontId="19" fillId="0" borderId="0" xfId="0" applyFont="1"/>
    <xf numFmtId="0" fontId="19" fillId="0" borderId="23" xfId="0" applyFont="1" applyBorder="1"/>
    <xf numFmtId="0" fontId="19" fillId="0" borderId="45" xfId="0" applyFont="1" applyBorder="1"/>
    <xf numFmtId="165" fontId="19" fillId="0" borderId="0" xfId="5" applyNumberFormat="1" applyFont="1" applyFill="1" applyBorder="1"/>
    <xf numFmtId="165" fontId="19" fillId="0" borderId="23" xfId="5" applyNumberFormat="1" applyFont="1" applyFill="1" applyBorder="1"/>
    <xf numFmtId="164" fontId="13" fillId="0" borderId="0" xfId="1" applyFont="1"/>
    <xf numFmtId="0" fontId="19" fillId="0" borderId="45" xfId="5" applyNumberFormat="1" applyFont="1" applyFill="1" applyBorder="1" applyAlignment="1">
      <alignment horizontal="left"/>
    </xf>
    <xf numFmtId="0" fontId="19" fillId="0" borderId="0" xfId="5" applyNumberFormat="1" applyFont="1" applyFill="1" applyBorder="1" applyAlignment="1">
      <alignment horizontal="left"/>
    </xf>
    <xf numFmtId="170" fontId="19" fillId="0" borderId="0" xfId="5" applyNumberFormat="1" applyFont="1" applyFill="1" applyBorder="1"/>
    <xf numFmtId="0" fontId="19" fillId="0" borderId="46" xfId="0" applyFont="1" applyBorder="1"/>
    <xf numFmtId="0" fontId="19" fillId="0" borderId="6" xfId="0" applyFont="1" applyBorder="1"/>
    <xf numFmtId="0" fontId="19" fillId="0" borderId="47" xfId="0" applyFont="1" applyBorder="1"/>
    <xf numFmtId="165" fontId="19" fillId="0" borderId="0" xfId="1" applyNumberFormat="1" applyFont="1" applyFill="1" applyBorder="1"/>
    <xf numFmtId="0" fontId="19" fillId="0" borderId="48" xfId="0" applyFont="1" applyBorder="1" applyAlignment="1">
      <alignment vertical="top"/>
    </xf>
    <xf numFmtId="0" fontId="19" fillId="0" borderId="49" xfId="0" applyFont="1" applyBorder="1" applyAlignment="1">
      <alignment vertical="top"/>
    </xf>
    <xf numFmtId="165" fontId="19" fillId="0" borderId="49" xfId="1" applyNumberFormat="1" applyFont="1" applyFill="1" applyBorder="1"/>
    <xf numFmtId="165" fontId="19" fillId="0" borderId="49" xfId="5" applyNumberFormat="1" applyFont="1" applyFill="1" applyBorder="1" applyAlignment="1">
      <alignment vertical="top"/>
    </xf>
    <xf numFmtId="165" fontId="19" fillId="0" borderId="50" xfId="5" applyNumberFormat="1" applyFont="1" applyFill="1" applyBorder="1" applyAlignment="1">
      <alignment vertical="top"/>
    </xf>
    <xf numFmtId="4" fontId="19" fillId="0" borderId="0" xfId="0" applyNumberFormat="1" applyFont="1"/>
    <xf numFmtId="4" fontId="19" fillId="0" borderId="23" xfId="0" applyNumberFormat="1" applyFont="1" applyBorder="1"/>
    <xf numFmtId="0" fontId="18" fillId="0" borderId="0" xfId="0" applyFont="1"/>
    <xf numFmtId="171" fontId="19" fillId="0" borderId="0" xfId="0" applyNumberFormat="1" applyFont="1"/>
    <xf numFmtId="164" fontId="19" fillId="0" borderId="23" xfId="0" applyNumberFormat="1" applyFont="1" applyBorder="1"/>
    <xf numFmtId="0" fontId="20" fillId="0" borderId="45" xfId="0" applyFont="1" applyBorder="1"/>
    <xf numFmtId="0" fontId="20" fillId="0" borderId="0" xfId="0" applyFont="1"/>
    <xf numFmtId="0" fontId="18" fillId="0" borderId="45" xfId="0" applyFont="1" applyBorder="1"/>
    <xf numFmtId="0" fontId="19" fillId="0" borderId="45" xfId="0" applyFont="1" applyBorder="1" applyAlignment="1">
      <alignment horizontal="left"/>
    </xf>
    <xf numFmtId="10" fontId="19" fillId="0" borderId="0" xfId="6" applyNumberFormat="1" applyFont="1" applyFill="1" applyBorder="1" applyAlignment="1">
      <alignment horizontal="left"/>
    </xf>
    <xf numFmtId="0" fontId="7" fillId="0" borderId="45" xfId="0" applyFont="1" applyBorder="1"/>
    <xf numFmtId="0" fontId="19" fillId="0" borderId="48" xfId="0" applyFont="1" applyBorder="1"/>
    <xf numFmtId="0" fontId="19" fillId="0" borderId="49" xfId="0" applyFont="1" applyBorder="1"/>
    <xf numFmtId="0" fontId="19" fillId="0" borderId="50" xfId="0" applyFont="1" applyBorder="1"/>
    <xf numFmtId="0" fontId="13" fillId="0" borderId="42" xfId="0" applyFont="1" applyBorder="1"/>
    <xf numFmtId="0" fontId="13" fillId="0" borderId="43" xfId="0" applyFont="1" applyBorder="1"/>
    <xf numFmtId="0" fontId="13" fillId="0" borderId="44" xfId="0" applyFont="1" applyBorder="1"/>
    <xf numFmtId="0" fontId="6" fillId="0" borderId="0" xfId="0" applyFont="1"/>
    <xf numFmtId="0" fontId="13" fillId="0" borderId="23" xfId="0" applyFont="1" applyBorder="1"/>
    <xf numFmtId="0" fontId="13" fillId="0" borderId="45" xfId="0" applyFont="1" applyBorder="1"/>
    <xf numFmtId="0" fontId="13" fillId="0" borderId="48" xfId="0" applyFont="1" applyBorder="1"/>
    <xf numFmtId="0" fontId="13" fillId="0" borderId="49" xfId="0" applyFont="1" applyBorder="1"/>
    <xf numFmtId="0" fontId="13" fillId="0" borderId="50" xfId="0" applyFont="1" applyBorder="1"/>
    <xf numFmtId="49" fontId="17" fillId="7" borderId="0" xfId="4" applyNumberFormat="1" applyFont="1" applyFill="1" applyAlignment="1">
      <alignment horizontal="left"/>
    </xf>
    <xf numFmtId="0" fontId="21" fillId="0" borderId="51" xfId="0" applyFont="1" applyBorder="1" applyAlignment="1">
      <alignment vertical="center" wrapText="1"/>
    </xf>
    <xf numFmtId="165" fontId="19" fillId="0" borderId="0" xfId="1" applyNumberFormat="1" applyFont="1"/>
    <xf numFmtId="164" fontId="19" fillId="0" borderId="0" xfId="1" applyFont="1"/>
    <xf numFmtId="166" fontId="19" fillId="0" borderId="0" xfId="0" applyNumberFormat="1" applyFont="1"/>
    <xf numFmtId="0" fontId="9" fillId="0" borderId="0" xfId="0" applyFont="1" applyAlignment="1">
      <alignment horizontal="left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19" fillId="0" borderId="46" xfId="0" applyFont="1" applyBorder="1" applyAlignment="1">
      <alignment horizontal="left"/>
    </xf>
    <xf numFmtId="0" fontId="19" fillId="0" borderId="6" xfId="0" applyFont="1" applyBorder="1" applyAlignment="1">
      <alignment horizontal="left"/>
    </xf>
    <xf numFmtId="0" fontId="19" fillId="0" borderId="47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6" fillId="0" borderId="38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9" fillId="8" borderId="12" xfId="3" applyFont="1" applyFill="1" applyBorder="1" applyAlignment="1">
      <alignment vertical="center"/>
    </xf>
    <xf numFmtId="0" fontId="9" fillId="8" borderId="13" xfId="3" applyFont="1" applyFill="1" applyBorder="1" applyAlignment="1">
      <alignment vertical="center"/>
    </xf>
    <xf numFmtId="0" fontId="9" fillId="8" borderId="14" xfId="0" applyFont="1" applyFill="1" applyBorder="1" applyAlignment="1">
      <alignment vertical="center"/>
    </xf>
    <xf numFmtId="165" fontId="9" fillId="8" borderId="14" xfId="1" applyNumberFormat="1" applyFont="1" applyFill="1" applyBorder="1" applyAlignment="1">
      <alignment vertical="center"/>
    </xf>
    <xf numFmtId="164" fontId="9" fillId="8" borderId="14" xfId="1" applyFont="1" applyFill="1" applyBorder="1" applyAlignment="1">
      <alignment vertical="center" wrapText="1"/>
    </xf>
    <xf numFmtId="164" fontId="9" fillId="8" borderId="15" xfId="1" applyFont="1" applyFill="1" applyBorder="1" applyAlignment="1">
      <alignment vertical="center"/>
    </xf>
    <xf numFmtId="164" fontId="9" fillId="8" borderId="16" xfId="1" applyFont="1" applyFill="1" applyBorder="1" applyAlignment="1">
      <alignment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68" fontId="15" fillId="0" borderId="39" xfId="0" applyNumberFormat="1" applyFont="1" applyBorder="1" applyAlignment="1">
      <alignment horizontal="center" vertical="center"/>
    </xf>
    <xf numFmtId="168" fontId="15" fillId="0" borderId="33" xfId="0" applyNumberFormat="1" applyFont="1" applyBorder="1" applyAlignment="1">
      <alignment horizontal="center" vertical="center"/>
    </xf>
    <xf numFmtId="168" fontId="15" fillId="0" borderId="5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</cellXfs>
  <cellStyles count="7">
    <cellStyle name="Comma" xfId="1" builtinId="3"/>
    <cellStyle name="Comma 2" xfId="5" xr:uid="{1E58D70C-F181-4A2C-9552-EAFC42EE9D68}"/>
    <cellStyle name="Explanatory Text" xfId="2" builtinId="53"/>
    <cellStyle name="Normal" xfId="0" builtinId="0"/>
    <cellStyle name="Normal 2" xfId="4" xr:uid="{ED4EABCF-C3B7-434D-8B5F-47F4315704BF}"/>
    <cellStyle name="Percent 2" xfId="6" xr:uid="{DCA6E415-EDC1-49AD-BAE0-A0A2DF97430D}"/>
    <cellStyle name="Style 1" xfId="3" xr:uid="{CE6F4B26-830A-4F07-ACBC-1D2B65938DB0}"/>
  </cellStyles>
  <dxfs count="0"/>
  <tableStyles count="0" defaultTableStyle="TableStyleMedium2" defaultPivotStyle="PivotStyleLight16"/>
  <colors>
    <mruColors>
      <color rgb="FFF7A0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227</xdr:row>
      <xdr:rowOff>0</xdr:rowOff>
    </xdr:from>
    <xdr:to>
      <xdr:col>4</xdr:col>
      <xdr:colOff>1562100</xdr:colOff>
      <xdr:row>228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97886-E7E4-4342-9826-4936066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014775"/>
          <a:ext cx="674370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November%202024\Monthly%2030-Nov-2024_\Final%20report\HeliosMF_Monthtly%20Portfolio_30th%20November%20%20%202024___.xls" TargetMode="External"/><Relationship Id="rId1" Type="http://schemas.openxmlformats.org/officeDocument/2006/relationships/externalLinkPath" Target="file:///Q:\28.%20Helios%20MF\Reporting\Monthly\Monthly%20Portfolio\2024-25\November%202024\Monthly%2030-Nov-2024_\Final%20report\HeliosMF_Monthtly%20Portfolio_30th%20November%20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683A-DB19-4E4A-90BC-AAB5BFBE527C}">
  <sheetPr codeName="Sheet1"/>
  <dimension ref="A1:IU231"/>
  <sheetViews>
    <sheetView showGridLines="0" tabSelected="1" zoomScale="90" zoomScaleNormal="90" workbookViewId="0">
      <pane ySplit="6" topLeftCell="A7" activePane="bottomLeft" state="frozen"/>
      <selection pane="bottomLeft" activeCell="C10" sqref="C10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7" width="19.54296875" style="11" customWidth="1"/>
    <col min="8" max="8" width="31.26953125" style="11" customWidth="1"/>
    <col min="9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3" width="19.54296875" style="2" customWidth="1"/>
    <col min="264" max="264" width="31.26953125" style="2" customWidth="1"/>
    <col min="265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19" width="19.54296875" style="2" customWidth="1"/>
    <col min="520" max="520" width="31.26953125" style="2" customWidth="1"/>
    <col min="521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5" width="19.54296875" style="2" customWidth="1"/>
    <col min="776" max="776" width="31.26953125" style="2" customWidth="1"/>
    <col min="777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1" width="19.54296875" style="2" customWidth="1"/>
    <col min="1032" max="1032" width="31.26953125" style="2" customWidth="1"/>
    <col min="1033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87" width="19.54296875" style="2" customWidth="1"/>
    <col min="1288" max="1288" width="31.26953125" style="2" customWidth="1"/>
    <col min="1289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3" width="19.54296875" style="2" customWidth="1"/>
    <col min="1544" max="1544" width="31.26953125" style="2" customWidth="1"/>
    <col min="1545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799" width="19.54296875" style="2" customWidth="1"/>
    <col min="1800" max="1800" width="31.26953125" style="2" customWidth="1"/>
    <col min="1801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5" width="19.54296875" style="2" customWidth="1"/>
    <col min="2056" max="2056" width="31.26953125" style="2" customWidth="1"/>
    <col min="2057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1" width="19.54296875" style="2" customWidth="1"/>
    <col min="2312" max="2312" width="31.26953125" style="2" customWidth="1"/>
    <col min="2313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67" width="19.54296875" style="2" customWidth="1"/>
    <col min="2568" max="2568" width="31.26953125" style="2" customWidth="1"/>
    <col min="2569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3" width="19.54296875" style="2" customWidth="1"/>
    <col min="2824" max="2824" width="31.26953125" style="2" customWidth="1"/>
    <col min="2825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79" width="19.54296875" style="2" customWidth="1"/>
    <col min="3080" max="3080" width="31.26953125" style="2" customWidth="1"/>
    <col min="3081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5" width="19.54296875" style="2" customWidth="1"/>
    <col min="3336" max="3336" width="31.26953125" style="2" customWidth="1"/>
    <col min="3337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1" width="19.54296875" style="2" customWidth="1"/>
    <col min="3592" max="3592" width="31.26953125" style="2" customWidth="1"/>
    <col min="3593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47" width="19.54296875" style="2" customWidth="1"/>
    <col min="3848" max="3848" width="31.26953125" style="2" customWidth="1"/>
    <col min="3849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3" width="19.54296875" style="2" customWidth="1"/>
    <col min="4104" max="4104" width="31.26953125" style="2" customWidth="1"/>
    <col min="4105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59" width="19.54296875" style="2" customWidth="1"/>
    <col min="4360" max="4360" width="31.26953125" style="2" customWidth="1"/>
    <col min="4361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5" width="19.54296875" style="2" customWidth="1"/>
    <col min="4616" max="4616" width="31.26953125" style="2" customWidth="1"/>
    <col min="4617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1" width="19.54296875" style="2" customWidth="1"/>
    <col min="4872" max="4872" width="31.26953125" style="2" customWidth="1"/>
    <col min="4873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27" width="19.54296875" style="2" customWidth="1"/>
    <col min="5128" max="5128" width="31.26953125" style="2" customWidth="1"/>
    <col min="5129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3" width="19.54296875" style="2" customWidth="1"/>
    <col min="5384" max="5384" width="31.26953125" style="2" customWidth="1"/>
    <col min="5385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39" width="19.54296875" style="2" customWidth="1"/>
    <col min="5640" max="5640" width="31.26953125" style="2" customWidth="1"/>
    <col min="5641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5" width="19.54296875" style="2" customWidth="1"/>
    <col min="5896" max="5896" width="31.26953125" style="2" customWidth="1"/>
    <col min="5897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1" width="19.54296875" style="2" customWidth="1"/>
    <col min="6152" max="6152" width="31.26953125" style="2" customWidth="1"/>
    <col min="6153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07" width="19.54296875" style="2" customWidth="1"/>
    <col min="6408" max="6408" width="31.26953125" style="2" customWidth="1"/>
    <col min="6409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3" width="19.54296875" style="2" customWidth="1"/>
    <col min="6664" max="6664" width="31.26953125" style="2" customWidth="1"/>
    <col min="6665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19" width="19.54296875" style="2" customWidth="1"/>
    <col min="6920" max="6920" width="31.26953125" style="2" customWidth="1"/>
    <col min="6921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5" width="19.54296875" style="2" customWidth="1"/>
    <col min="7176" max="7176" width="31.26953125" style="2" customWidth="1"/>
    <col min="7177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1" width="19.54296875" style="2" customWidth="1"/>
    <col min="7432" max="7432" width="31.26953125" style="2" customWidth="1"/>
    <col min="7433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87" width="19.54296875" style="2" customWidth="1"/>
    <col min="7688" max="7688" width="31.26953125" style="2" customWidth="1"/>
    <col min="7689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3" width="19.54296875" style="2" customWidth="1"/>
    <col min="7944" max="7944" width="31.26953125" style="2" customWidth="1"/>
    <col min="7945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199" width="19.54296875" style="2" customWidth="1"/>
    <col min="8200" max="8200" width="31.26953125" style="2" customWidth="1"/>
    <col min="8201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5" width="19.54296875" style="2" customWidth="1"/>
    <col min="8456" max="8456" width="31.26953125" style="2" customWidth="1"/>
    <col min="8457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1" width="19.54296875" style="2" customWidth="1"/>
    <col min="8712" max="8712" width="31.26953125" style="2" customWidth="1"/>
    <col min="8713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67" width="19.54296875" style="2" customWidth="1"/>
    <col min="8968" max="8968" width="31.26953125" style="2" customWidth="1"/>
    <col min="8969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3" width="19.54296875" style="2" customWidth="1"/>
    <col min="9224" max="9224" width="31.26953125" style="2" customWidth="1"/>
    <col min="9225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79" width="19.54296875" style="2" customWidth="1"/>
    <col min="9480" max="9480" width="31.26953125" style="2" customWidth="1"/>
    <col min="9481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5" width="19.54296875" style="2" customWidth="1"/>
    <col min="9736" max="9736" width="31.26953125" style="2" customWidth="1"/>
    <col min="9737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1" width="19.54296875" style="2" customWidth="1"/>
    <col min="9992" max="9992" width="31.26953125" style="2" customWidth="1"/>
    <col min="9993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47" width="19.54296875" style="2" customWidth="1"/>
    <col min="10248" max="10248" width="31.26953125" style="2" customWidth="1"/>
    <col min="10249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3" width="19.54296875" style="2" customWidth="1"/>
    <col min="10504" max="10504" width="31.26953125" style="2" customWidth="1"/>
    <col min="10505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59" width="19.54296875" style="2" customWidth="1"/>
    <col min="10760" max="10760" width="31.26953125" style="2" customWidth="1"/>
    <col min="10761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5" width="19.54296875" style="2" customWidth="1"/>
    <col min="11016" max="11016" width="31.26953125" style="2" customWidth="1"/>
    <col min="11017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1" width="19.54296875" style="2" customWidth="1"/>
    <col min="11272" max="11272" width="31.26953125" style="2" customWidth="1"/>
    <col min="11273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27" width="19.54296875" style="2" customWidth="1"/>
    <col min="11528" max="11528" width="31.26953125" style="2" customWidth="1"/>
    <col min="11529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3" width="19.54296875" style="2" customWidth="1"/>
    <col min="11784" max="11784" width="31.26953125" style="2" customWidth="1"/>
    <col min="11785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39" width="19.54296875" style="2" customWidth="1"/>
    <col min="12040" max="12040" width="31.26953125" style="2" customWidth="1"/>
    <col min="12041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5" width="19.54296875" style="2" customWidth="1"/>
    <col min="12296" max="12296" width="31.26953125" style="2" customWidth="1"/>
    <col min="12297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1" width="19.54296875" style="2" customWidth="1"/>
    <col min="12552" max="12552" width="31.26953125" style="2" customWidth="1"/>
    <col min="12553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07" width="19.54296875" style="2" customWidth="1"/>
    <col min="12808" max="12808" width="31.26953125" style="2" customWidth="1"/>
    <col min="12809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3" width="19.54296875" style="2" customWidth="1"/>
    <col min="13064" max="13064" width="31.26953125" style="2" customWidth="1"/>
    <col min="13065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19" width="19.54296875" style="2" customWidth="1"/>
    <col min="13320" max="13320" width="31.26953125" style="2" customWidth="1"/>
    <col min="13321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5" width="19.54296875" style="2" customWidth="1"/>
    <col min="13576" max="13576" width="31.26953125" style="2" customWidth="1"/>
    <col min="13577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1" width="19.54296875" style="2" customWidth="1"/>
    <col min="13832" max="13832" width="31.26953125" style="2" customWidth="1"/>
    <col min="13833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87" width="19.54296875" style="2" customWidth="1"/>
    <col min="14088" max="14088" width="31.26953125" style="2" customWidth="1"/>
    <col min="14089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3" width="19.54296875" style="2" customWidth="1"/>
    <col min="14344" max="14344" width="31.26953125" style="2" customWidth="1"/>
    <col min="14345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599" width="19.54296875" style="2" customWidth="1"/>
    <col min="14600" max="14600" width="31.26953125" style="2" customWidth="1"/>
    <col min="14601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5" width="19.54296875" style="2" customWidth="1"/>
    <col min="14856" max="14856" width="31.26953125" style="2" customWidth="1"/>
    <col min="14857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1" width="19.54296875" style="2" customWidth="1"/>
    <col min="15112" max="15112" width="31.26953125" style="2" customWidth="1"/>
    <col min="15113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67" width="19.54296875" style="2" customWidth="1"/>
    <col min="15368" max="15368" width="31.26953125" style="2" customWidth="1"/>
    <col min="15369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3" width="19.54296875" style="2" customWidth="1"/>
    <col min="15624" max="15624" width="31.26953125" style="2" customWidth="1"/>
    <col min="15625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79" width="19.54296875" style="2" customWidth="1"/>
    <col min="15880" max="15880" width="31.26953125" style="2" customWidth="1"/>
    <col min="15881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5" width="19.54296875" style="2" customWidth="1"/>
    <col min="16136" max="16136" width="31.26953125" style="2" customWidth="1"/>
    <col min="16137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53" t="s">
        <v>0</v>
      </c>
      <c r="D2" s="154"/>
      <c r="E2" s="154"/>
      <c r="F2" s="154"/>
      <c r="G2" s="154"/>
      <c r="H2" s="154"/>
      <c r="I2" s="154"/>
      <c r="J2" s="155"/>
    </row>
    <row r="3" spans="1:54" x14ac:dyDescent="0.35">
      <c r="C3" s="7" t="s">
        <v>1</v>
      </c>
      <c r="D3" s="144" t="s">
        <v>2</v>
      </c>
      <c r="E3" s="145"/>
      <c r="F3" s="145"/>
      <c r="G3" s="145"/>
      <c r="H3" s="145"/>
      <c r="I3" s="145"/>
      <c r="J3" s="146"/>
    </row>
    <row r="4" spans="1:54" ht="14" thickBot="1" x14ac:dyDescent="0.4">
      <c r="C4" s="8" t="s">
        <v>3</v>
      </c>
      <c r="D4" s="147">
        <v>45626</v>
      </c>
      <c r="E4" s="148"/>
      <c r="F4" s="148"/>
      <c r="G4" s="148"/>
      <c r="H4" s="148"/>
      <c r="I4" s="148"/>
      <c r="J4" s="149"/>
    </row>
    <row r="5" spans="1:54" ht="14" thickBot="1" x14ac:dyDescent="0.4">
      <c r="C5" s="9"/>
    </row>
    <row r="6" spans="1:54" ht="26" x14ac:dyDescent="0.35">
      <c r="C6" s="156" t="s">
        <v>4</v>
      </c>
      <c r="D6" s="157" t="s">
        <v>5</v>
      </c>
      <c r="E6" s="158" t="s">
        <v>6</v>
      </c>
      <c r="F6" s="159" t="s">
        <v>7</v>
      </c>
      <c r="G6" s="160" t="s">
        <v>8</v>
      </c>
      <c r="H6" s="160" t="s">
        <v>9</v>
      </c>
      <c r="I6" s="161" t="s">
        <v>10</v>
      </c>
      <c r="J6" s="162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103837</v>
      </c>
      <c r="G10" s="27">
        <v>1864.96</v>
      </c>
      <c r="H10" s="27">
        <v>7.07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22</v>
      </c>
      <c r="F11" s="26">
        <v>30023</v>
      </c>
      <c r="G11" s="27">
        <v>1282.24</v>
      </c>
      <c r="H11" s="27">
        <v>4.8600000000000003</v>
      </c>
      <c r="I11" s="28"/>
      <c r="J11" s="29"/>
      <c r="K11" s="30"/>
    </row>
    <row r="12" spans="1:54" x14ac:dyDescent="0.35">
      <c r="B12" s="1" t="s">
        <v>23</v>
      </c>
      <c r="C12" s="13" t="s">
        <v>24</v>
      </c>
      <c r="D12" s="24" t="s">
        <v>25</v>
      </c>
      <c r="E12" s="25" t="s">
        <v>26</v>
      </c>
      <c r="F12" s="26">
        <v>43200</v>
      </c>
      <c r="G12" s="27">
        <v>1078.3399999999999</v>
      </c>
      <c r="H12" s="27">
        <v>4.09</v>
      </c>
      <c r="I12" s="28"/>
      <c r="J12" s="29"/>
      <c r="K12" s="30"/>
    </row>
    <row r="13" spans="1:54" x14ac:dyDescent="0.35">
      <c r="B13" s="1" t="s">
        <v>27</v>
      </c>
      <c r="C13" s="13" t="s">
        <v>28</v>
      </c>
      <c r="D13" s="24" t="s">
        <v>29</v>
      </c>
      <c r="E13" s="25" t="s">
        <v>18</v>
      </c>
      <c r="F13" s="26">
        <v>77910</v>
      </c>
      <c r="G13" s="27">
        <v>1012.91</v>
      </c>
      <c r="H13" s="27">
        <v>3.84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33</v>
      </c>
      <c r="F14" s="26">
        <v>124716</v>
      </c>
      <c r="G14" s="27">
        <v>820.32</v>
      </c>
      <c r="H14" s="27">
        <v>3.11</v>
      </c>
      <c r="I14" s="28"/>
      <c r="J14" s="29"/>
      <c r="K14" s="30"/>
    </row>
    <row r="15" spans="1:54" x14ac:dyDescent="0.35">
      <c r="B15" s="1" t="s">
        <v>34</v>
      </c>
      <c r="C15" s="13" t="s">
        <v>35</v>
      </c>
      <c r="D15" s="24" t="s">
        <v>36</v>
      </c>
      <c r="E15" s="25" t="s">
        <v>18</v>
      </c>
      <c r="F15" s="26">
        <v>301275</v>
      </c>
      <c r="G15" s="27">
        <v>742.34</v>
      </c>
      <c r="H15" s="27">
        <v>2.81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40</v>
      </c>
      <c r="F16" s="26">
        <v>70015</v>
      </c>
      <c r="G16" s="27">
        <v>631.36</v>
      </c>
      <c r="H16" s="27">
        <v>2.39</v>
      </c>
      <c r="I16" s="28"/>
      <c r="J16" s="29"/>
      <c r="K16" s="30"/>
    </row>
    <row r="17" spans="2:11" x14ac:dyDescent="0.35">
      <c r="B17" s="1" t="s">
        <v>41</v>
      </c>
      <c r="C17" s="13" t="s">
        <v>42</v>
      </c>
      <c r="D17" s="24" t="s">
        <v>43</v>
      </c>
      <c r="E17" s="25" t="s">
        <v>22</v>
      </c>
      <c r="F17" s="26">
        <v>33942</v>
      </c>
      <c r="G17" s="27">
        <v>630.59</v>
      </c>
      <c r="H17" s="27">
        <v>2.39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18</v>
      </c>
      <c r="F18" s="26">
        <v>35200</v>
      </c>
      <c r="G18" s="27">
        <v>621.37</v>
      </c>
      <c r="H18" s="27">
        <v>2.35</v>
      </c>
      <c r="I18" s="28"/>
      <c r="J18" s="29"/>
      <c r="K18" s="30"/>
    </row>
    <row r="19" spans="2:11" x14ac:dyDescent="0.35">
      <c r="B19" s="1" t="s">
        <v>47</v>
      </c>
      <c r="C19" s="13" t="s">
        <v>48</v>
      </c>
      <c r="D19" s="24" t="s">
        <v>49</v>
      </c>
      <c r="E19" s="25" t="s">
        <v>50</v>
      </c>
      <c r="F19" s="26">
        <v>195000</v>
      </c>
      <c r="G19" s="27">
        <v>611.80999999999995</v>
      </c>
      <c r="H19" s="27">
        <v>2.3199999999999998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47000</v>
      </c>
      <c r="G20" s="27">
        <v>607.33000000000004</v>
      </c>
      <c r="H20" s="27">
        <v>2.2999999999999998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219711</v>
      </c>
      <c r="G21" s="27">
        <v>590.47</v>
      </c>
      <c r="H21" s="27">
        <v>2.2400000000000002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18</v>
      </c>
      <c r="F22" s="26">
        <v>49091</v>
      </c>
      <c r="G22" s="27">
        <v>557.82000000000005</v>
      </c>
      <c r="H22" s="27">
        <v>2.11</v>
      </c>
      <c r="I22" s="28"/>
      <c r="J22" s="29"/>
      <c r="K22" s="30"/>
    </row>
    <row r="23" spans="2:11" x14ac:dyDescent="0.35">
      <c r="B23" s="1" t="s">
        <v>62</v>
      </c>
      <c r="C23" s="13" t="s">
        <v>63</v>
      </c>
      <c r="D23" s="24" t="s">
        <v>64</v>
      </c>
      <c r="E23" s="25" t="s">
        <v>65</v>
      </c>
      <c r="F23" s="26">
        <v>22500</v>
      </c>
      <c r="G23" s="27">
        <v>554.21</v>
      </c>
      <c r="H23" s="27">
        <v>2.1</v>
      </c>
      <c r="I23" s="28"/>
      <c r="J23" s="29"/>
      <c r="K23" s="30"/>
    </row>
    <row r="24" spans="2:11" x14ac:dyDescent="0.35">
      <c r="B24" s="1" t="s">
        <v>66</v>
      </c>
      <c r="C24" s="13" t="s">
        <v>67</v>
      </c>
      <c r="D24" s="24" t="s">
        <v>68</v>
      </c>
      <c r="E24" s="25" t="s">
        <v>50</v>
      </c>
      <c r="F24" s="26">
        <v>195622</v>
      </c>
      <c r="G24" s="27">
        <v>547.27</v>
      </c>
      <c r="H24" s="27">
        <v>2.0699999999999998</v>
      </c>
      <c r="I24" s="28"/>
      <c r="J24" s="29"/>
      <c r="K24" s="30"/>
    </row>
    <row r="25" spans="2:11" x14ac:dyDescent="0.35">
      <c r="B25" s="1" t="s">
        <v>69</v>
      </c>
      <c r="C25" s="13" t="s">
        <v>70</v>
      </c>
      <c r="D25" s="24" t="s">
        <v>71</v>
      </c>
      <c r="E25" s="25" t="s">
        <v>72</v>
      </c>
      <c r="F25" s="26">
        <v>44613</v>
      </c>
      <c r="G25" s="27">
        <v>530.91999999999996</v>
      </c>
      <c r="H25" s="27">
        <v>2.0099999999999998</v>
      </c>
      <c r="I25" s="28"/>
      <c r="J25" s="29"/>
      <c r="K25" s="30"/>
    </row>
    <row r="26" spans="2:11" x14ac:dyDescent="0.35">
      <c r="B26" s="1" t="s">
        <v>73</v>
      </c>
      <c r="C26" s="13" t="s">
        <v>74</v>
      </c>
      <c r="D26" s="24" t="s">
        <v>75</v>
      </c>
      <c r="E26" s="25" t="s">
        <v>18</v>
      </c>
      <c r="F26" s="26">
        <v>62502</v>
      </c>
      <c r="G26" s="27">
        <v>524.36</v>
      </c>
      <c r="H26" s="27">
        <v>1.99</v>
      </c>
      <c r="I26" s="28"/>
      <c r="J26" s="29"/>
      <c r="K26" s="30"/>
    </row>
    <row r="27" spans="2:11" x14ac:dyDescent="0.35">
      <c r="B27" s="1" t="s">
        <v>76</v>
      </c>
      <c r="C27" s="13" t="s">
        <v>77</v>
      </c>
      <c r="D27" s="24" t="s">
        <v>78</v>
      </c>
      <c r="E27" s="25" t="s">
        <v>79</v>
      </c>
      <c r="F27" s="26">
        <v>30095</v>
      </c>
      <c r="G27" s="27">
        <v>489.69</v>
      </c>
      <c r="H27" s="27">
        <v>1.86</v>
      </c>
      <c r="I27" s="28"/>
      <c r="J27" s="29"/>
      <c r="K27" s="30"/>
    </row>
    <row r="28" spans="2:11" x14ac:dyDescent="0.35">
      <c r="B28" s="1" t="s">
        <v>80</v>
      </c>
      <c r="C28" s="13" t="s">
        <v>81</v>
      </c>
      <c r="D28" s="24" t="s">
        <v>82</v>
      </c>
      <c r="E28" s="25" t="s">
        <v>83</v>
      </c>
      <c r="F28" s="26">
        <v>73105</v>
      </c>
      <c r="G28" s="27">
        <v>454.13</v>
      </c>
      <c r="H28" s="27">
        <v>1.72</v>
      </c>
      <c r="I28" s="28"/>
      <c r="J28" s="29"/>
      <c r="K28" s="30"/>
    </row>
    <row r="29" spans="2:11" x14ac:dyDescent="0.35">
      <c r="B29" s="1" t="s">
        <v>84</v>
      </c>
      <c r="C29" s="13" t="s">
        <v>85</v>
      </c>
      <c r="D29" s="24" t="s">
        <v>86</v>
      </c>
      <c r="E29" s="25" t="s">
        <v>87</v>
      </c>
      <c r="F29" s="26">
        <v>75497</v>
      </c>
      <c r="G29" s="27">
        <v>402.1</v>
      </c>
      <c r="H29" s="27">
        <v>1.52</v>
      </c>
      <c r="I29" s="28"/>
      <c r="J29" s="29"/>
      <c r="K29" s="30"/>
    </row>
    <row r="30" spans="2:11" x14ac:dyDescent="0.35">
      <c r="B30" s="1" t="s">
        <v>88</v>
      </c>
      <c r="C30" s="13" t="s">
        <v>89</v>
      </c>
      <c r="D30" s="24" t="s">
        <v>90</v>
      </c>
      <c r="E30" s="25" t="s">
        <v>50</v>
      </c>
      <c r="F30" s="26">
        <v>82287</v>
      </c>
      <c r="G30" s="27">
        <v>387.37</v>
      </c>
      <c r="H30" s="27">
        <v>1.47</v>
      </c>
      <c r="I30" s="28"/>
      <c r="J30" s="29"/>
      <c r="K30" s="30"/>
    </row>
    <row r="31" spans="2:11" x14ac:dyDescent="0.35">
      <c r="B31" s="1" t="s">
        <v>91</v>
      </c>
      <c r="C31" s="13" t="s">
        <v>92</v>
      </c>
      <c r="D31" s="24" t="s">
        <v>93</v>
      </c>
      <c r="E31" s="25" t="s">
        <v>94</v>
      </c>
      <c r="F31" s="26">
        <v>106246</v>
      </c>
      <c r="G31" s="27">
        <v>386.36</v>
      </c>
      <c r="H31" s="27">
        <v>1.46</v>
      </c>
      <c r="I31" s="28"/>
      <c r="J31" s="29"/>
      <c r="K31" s="30"/>
    </row>
    <row r="32" spans="2:11" x14ac:dyDescent="0.35">
      <c r="B32" s="1" t="s">
        <v>95</v>
      </c>
      <c r="C32" s="13" t="s">
        <v>96</v>
      </c>
      <c r="D32" s="24" t="s">
        <v>97</v>
      </c>
      <c r="E32" s="25" t="s">
        <v>22</v>
      </c>
      <c r="F32" s="26">
        <v>27470</v>
      </c>
      <c r="G32" s="27">
        <v>376.01</v>
      </c>
      <c r="H32" s="27">
        <v>1.42</v>
      </c>
      <c r="I32" s="28"/>
      <c r="J32" s="29"/>
      <c r="K32" s="30"/>
    </row>
    <row r="33" spans="2:11" x14ac:dyDescent="0.35">
      <c r="B33" s="1" t="s">
        <v>98</v>
      </c>
      <c r="C33" s="13" t="s">
        <v>99</v>
      </c>
      <c r="D33" s="24" t="s">
        <v>100</v>
      </c>
      <c r="E33" s="25" t="s">
        <v>101</v>
      </c>
      <c r="F33" s="26">
        <v>39692</v>
      </c>
      <c r="G33" s="27">
        <v>364.87</v>
      </c>
      <c r="H33" s="27">
        <v>1.38</v>
      </c>
      <c r="I33" s="28"/>
      <c r="J33" s="29"/>
      <c r="K33" s="30"/>
    </row>
    <row r="34" spans="2:11" x14ac:dyDescent="0.35">
      <c r="B34" s="1" t="s">
        <v>102</v>
      </c>
      <c r="C34" s="13" t="s">
        <v>103</v>
      </c>
      <c r="D34" s="24" t="s">
        <v>104</v>
      </c>
      <c r="E34" s="25" t="s">
        <v>22</v>
      </c>
      <c r="F34" s="26">
        <v>19669</v>
      </c>
      <c r="G34" s="27">
        <v>363.49</v>
      </c>
      <c r="H34" s="27">
        <v>1.38</v>
      </c>
      <c r="I34" s="28"/>
      <c r="J34" s="29"/>
      <c r="K34" s="30"/>
    </row>
    <row r="35" spans="2:11" x14ac:dyDescent="0.35">
      <c r="B35" s="1" t="s">
        <v>105</v>
      </c>
      <c r="C35" s="13" t="s">
        <v>106</v>
      </c>
      <c r="D35" s="24" t="s">
        <v>107</v>
      </c>
      <c r="E35" s="25" t="s">
        <v>40</v>
      </c>
      <c r="F35" s="26">
        <v>15136</v>
      </c>
      <c r="G35" s="27">
        <v>286.66000000000003</v>
      </c>
      <c r="H35" s="27">
        <v>1.0900000000000001</v>
      </c>
      <c r="I35" s="28"/>
      <c r="J35" s="29"/>
      <c r="K35" s="30"/>
    </row>
    <row r="36" spans="2:11" x14ac:dyDescent="0.35">
      <c r="B36" s="1" t="s">
        <v>108</v>
      </c>
      <c r="C36" s="13" t="s">
        <v>109</v>
      </c>
      <c r="D36" s="24" t="s">
        <v>110</v>
      </c>
      <c r="E36" s="25" t="s">
        <v>87</v>
      </c>
      <c r="F36" s="26">
        <v>4250</v>
      </c>
      <c r="G36" s="27">
        <v>279.48</v>
      </c>
      <c r="H36" s="27">
        <v>1.06</v>
      </c>
      <c r="I36" s="28"/>
      <c r="J36" s="29"/>
      <c r="K36" s="30"/>
    </row>
    <row r="37" spans="2:11" x14ac:dyDescent="0.35">
      <c r="B37" s="1" t="s">
        <v>111</v>
      </c>
      <c r="C37" s="13" t="s">
        <v>112</v>
      </c>
      <c r="D37" s="24" t="s">
        <v>113</v>
      </c>
      <c r="E37" s="25" t="s">
        <v>58</v>
      </c>
      <c r="F37" s="26">
        <v>7962</v>
      </c>
      <c r="G37" s="27">
        <v>264.67</v>
      </c>
      <c r="H37" s="27">
        <v>1</v>
      </c>
      <c r="I37" s="28"/>
      <c r="J37" s="29"/>
      <c r="K37" s="30"/>
    </row>
    <row r="38" spans="2:11" x14ac:dyDescent="0.35">
      <c r="B38" s="1" t="s">
        <v>114</v>
      </c>
      <c r="C38" s="13" t="s">
        <v>115</v>
      </c>
      <c r="D38" s="24" t="s">
        <v>116</v>
      </c>
      <c r="E38" s="25" t="s">
        <v>117</v>
      </c>
      <c r="F38" s="26">
        <v>33182</v>
      </c>
      <c r="G38" s="27">
        <v>263.25</v>
      </c>
      <c r="H38" s="27">
        <v>1</v>
      </c>
      <c r="I38" s="28"/>
      <c r="J38" s="29"/>
      <c r="K38" s="30"/>
    </row>
    <row r="39" spans="2:11" x14ac:dyDescent="0.35">
      <c r="B39" s="1" t="s">
        <v>118</v>
      </c>
      <c r="C39" s="13" t="s">
        <v>119</v>
      </c>
      <c r="D39" s="24" t="s">
        <v>120</v>
      </c>
      <c r="E39" s="25" t="s">
        <v>121</v>
      </c>
      <c r="F39" s="26">
        <v>628</v>
      </c>
      <c r="G39" s="27">
        <v>256.44</v>
      </c>
      <c r="H39" s="27">
        <v>0.97</v>
      </c>
      <c r="I39" s="28"/>
      <c r="J39" s="29"/>
      <c r="K39" s="30"/>
    </row>
    <row r="40" spans="2:11" x14ac:dyDescent="0.35">
      <c r="B40" s="1" t="s">
        <v>122</v>
      </c>
      <c r="C40" s="13" t="s">
        <v>123</v>
      </c>
      <c r="D40" s="24" t="s">
        <v>124</v>
      </c>
      <c r="E40" s="25" t="s">
        <v>125</v>
      </c>
      <c r="F40" s="26">
        <v>46800</v>
      </c>
      <c r="G40" s="27">
        <v>248.74</v>
      </c>
      <c r="H40" s="27">
        <v>0.94</v>
      </c>
      <c r="I40" s="28"/>
      <c r="J40" s="29"/>
      <c r="K40" s="30"/>
    </row>
    <row r="41" spans="2:11" x14ac:dyDescent="0.35">
      <c r="B41" s="1" t="s">
        <v>126</v>
      </c>
      <c r="C41" s="13" t="s">
        <v>127</v>
      </c>
      <c r="D41" s="24" t="s">
        <v>128</v>
      </c>
      <c r="E41" s="25" t="s">
        <v>129</v>
      </c>
      <c r="F41" s="26">
        <v>12885</v>
      </c>
      <c r="G41" s="27">
        <v>233.77</v>
      </c>
      <c r="H41" s="27">
        <v>0.89</v>
      </c>
      <c r="I41" s="28"/>
      <c r="J41" s="29"/>
      <c r="K41" s="30"/>
    </row>
    <row r="42" spans="2:11" x14ac:dyDescent="0.35">
      <c r="B42" s="1" t="s">
        <v>130</v>
      </c>
      <c r="C42" s="13" t="s">
        <v>131</v>
      </c>
      <c r="D42" s="24" t="s">
        <v>132</v>
      </c>
      <c r="E42" s="25" t="s">
        <v>101</v>
      </c>
      <c r="F42" s="26">
        <v>5456</v>
      </c>
      <c r="G42" s="27">
        <v>229.38</v>
      </c>
      <c r="H42" s="27">
        <v>0.87</v>
      </c>
      <c r="I42" s="28"/>
      <c r="J42" s="29"/>
      <c r="K42" s="30"/>
    </row>
    <row r="43" spans="2:11" x14ac:dyDescent="0.35">
      <c r="B43" s="1" t="s">
        <v>133</v>
      </c>
      <c r="C43" s="13" t="s">
        <v>134</v>
      </c>
      <c r="D43" s="24" t="s">
        <v>135</v>
      </c>
      <c r="E43" s="25" t="s">
        <v>117</v>
      </c>
      <c r="F43" s="26">
        <v>172402</v>
      </c>
      <c r="G43" s="27">
        <v>225.14</v>
      </c>
      <c r="H43" s="27">
        <v>0.85</v>
      </c>
      <c r="I43" s="28"/>
      <c r="J43" s="29"/>
      <c r="K43" s="30"/>
    </row>
    <row r="44" spans="2:11" x14ac:dyDescent="0.35">
      <c r="B44" s="1" t="s">
        <v>136</v>
      </c>
      <c r="C44" s="13" t="s">
        <v>137</v>
      </c>
      <c r="D44" s="24" t="s">
        <v>138</v>
      </c>
      <c r="E44" s="25" t="s">
        <v>101</v>
      </c>
      <c r="F44" s="26">
        <v>20075</v>
      </c>
      <c r="G44" s="27">
        <v>223.85</v>
      </c>
      <c r="H44" s="27">
        <v>0.85</v>
      </c>
      <c r="I44" s="28"/>
      <c r="J44" s="29"/>
      <c r="K44" s="30"/>
    </row>
    <row r="45" spans="2:11" x14ac:dyDescent="0.35">
      <c r="B45" s="1" t="s">
        <v>139</v>
      </c>
      <c r="C45" s="13" t="s">
        <v>140</v>
      </c>
      <c r="D45" s="24" t="s">
        <v>141</v>
      </c>
      <c r="E45" s="25" t="s">
        <v>142</v>
      </c>
      <c r="F45" s="26">
        <v>68686</v>
      </c>
      <c r="G45" s="27">
        <v>211.55</v>
      </c>
      <c r="H45" s="27">
        <v>0.8</v>
      </c>
      <c r="I45" s="28"/>
      <c r="J45" s="29"/>
      <c r="K45" s="30"/>
    </row>
    <row r="46" spans="2:11" x14ac:dyDescent="0.35">
      <c r="B46" s="1" t="s">
        <v>143</v>
      </c>
      <c r="C46" s="13" t="s">
        <v>144</v>
      </c>
      <c r="D46" s="24" t="s">
        <v>145</v>
      </c>
      <c r="E46" s="25" t="s">
        <v>146</v>
      </c>
      <c r="F46" s="26">
        <v>7002</v>
      </c>
      <c r="G46" s="27">
        <v>210.26</v>
      </c>
      <c r="H46" s="27">
        <v>0.8</v>
      </c>
      <c r="I46" s="28"/>
      <c r="J46" s="29"/>
      <c r="K46" s="30"/>
    </row>
    <row r="47" spans="2:11" x14ac:dyDescent="0.35">
      <c r="B47" s="1" t="s">
        <v>147</v>
      </c>
      <c r="C47" s="13" t="s">
        <v>148</v>
      </c>
      <c r="D47" s="24" t="s">
        <v>149</v>
      </c>
      <c r="E47" s="25" t="s">
        <v>87</v>
      </c>
      <c r="F47" s="26">
        <v>6852</v>
      </c>
      <c r="G47" s="27">
        <v>206.91</v>
      </c>
      <c r="H47" s="27">
        <v>0.78</v>
      </c>
      <c r="I47" s="28"/>
      <c r="J47" s="29"/>
      <c r="K47" s="30"/>
    </row>
    <row r="48" spans="2:11" x14ac:dyDescent="0.35">
      <c r="B48" s="1" t="s">
        <v>150</v>
      </c>
      <c r="C48" s="13" t="s">
        <v>151</v>
      </c>
      <c r="D48" s="24" t="s">
        <v>152</v>
      </c>
      <c r="E48" s="25" t="s">
        <v>87</v>
      </c>
      <c r="F48" s="26">
        <v>23100</v>
      </c>
      <c r="G48" s="27">
        <v>205.98</v>
      </c>
      <c r="H48" s="27">
        <v>0.78</v>
      </c>
      <c r="I48" s="28"/>
      <c r="J48" s="29"/>
      <c r="K48" s="30"/>
    </row>
    <row r="49" spans="2:11" x14ac:dyDescent="0.35">
      <c r="B49" s="1" t="s">
        <v>153</v>
      </c>
      <c r="C49" s="13" t="s">
        <v>154</v>
      </c>
      <c r="D49" s="24" t="s">
        <v>155</v>
      </c>
      <c r="E49" s="25" t="s">
        <v>33</v>
      </c>
      <c r="F49" s="26">
        <v>10685</v>
      </c>
      <c r="G49" s="27">
        <v>198.94</v>
      </c>
      <c r="H49" s="27">
        <v>0.75</v>
      </c>
      <c r="I49" s="28"/>
      <c r="J49" s="29"/>
      <c r="K49" s="30"/>
    </row>
    <row r="50" spans="2:11" x14ac:dyDescent="0.35">
      <c r="B50" s="1" t="s">
        <v>156</v>
      </c>
      <c r="C50" s="13" t="s">
        <v>157</v>
      </c>
      <c r="D50" s="24" t="s">
        <v>158</v>
      </c>
      <c r="E50" s="25" t="s">
        <v>159</v>
      </c>
      <c r="F50" s="26">
        <v>4500</v>
      </c>
      <c r="G50" s="27">
        <v>197.05</v>
      </c>
      <c r="H50" s="27">
        <v>0.75</v>
      </c>
      <c r="I50" s="28"/>
      <c r="J50" s="29"/>
      <c r="K50" s="30"/>
    </row>
    <row r="51" spans="2:11" x14ac:dyDescent="0.35">
      <c r="B51" s="1" t="s">
        <v>160</v>
      </c>
      <c r="C51" s="13" t="s">
        <v>161</v>
      </c>
      <c r="D51" s="24" t="s">
        <v>162</v>
      </c>
      <c r="E51" s="25" t="s">
        <v>142</v>
      </c>
      <c r="F51" s="26">
        <v>4270</v>
      </c>
      <c r="G51" s="27">
        <v>191.16</v>
      </c>
      <c r="H51" s="27">
        <v>0.72</v>
      </c>
      <c r="I51" s="28"/>
      <c r="J51" s="29"/>
      <c r="K51" s="30"/>
    </row>
    <row r="52" spans="2:11" x14ac:dyDescent="0.35">
      <c r="B52" s="1" t="s">
        <v>163</v>
      </c>
      <c r="C52" s="13" t="s">
        <v>164</v>
      </c>
      <c r="D52" s="24" t="s">
        <v>165</v>
      </c>
      <c r="E52" s="25" t="s">
        <v>166</v>
      </c>
      <c r="F52" s="26">
        <v>186171</v>
      </c>
      <c r="G52" s="27">
        <v>184.72</v>
      </c>
      <c r="H52" s="27">
        <v>0.7</v>
      </c>
      <c r="I52" s="28"/>
      <c r="J52" s="29"/>
      <c r="K52" s="30"/>
    </row>
    <row r="53" spans="2:11" x14ac:dyDescent="0.35">
      <c r="B53" s="1" t="s">
        <v>167</v>
      </c>
      <c r="C53" s="13" t="s">
        <v>168</v>
      </c>
      <c r="D53" s="24" t="s">
        <v>169</v>
      </c>
      <c r="E53" s="25" t="s">
        <v>94</v>
      </c>
      <c r="F53" s="26">
        <v>54503</v>
      </c>
      <c r="G53" s="27">
        <v>179.53</v>
      </c>
      <c r="H53" s="27">
        <v>0.68</v>
      </c>
      <c r="I53" s="28"/>
      <c r="J53" s="29"/>
      <c r="K53" s="30"/>
    </row>
    <row r="54" spans="2:11" x14ac:dyDescent="0.35">
      <c r="B54" s="1" t="s">
        <v>170</v>
      </c>
      <c r="C54" s="13" t="s">
        <v>171</v>
      </c>
      <c r="D54" s="24" t="s">
        <v>172</v>
      </c>
      <c r="E54" s="25" t="s">
        <v>173</v>
      </c>
      <c r="F54" s="26">
        <v>21450</v>
      </c>
      <c r="G54" s="27">
        <v>176.52</v>
      </c>
      <c r="H54" s="27">
        <v>0.67</v>
      </c>
      <c r="I54" s="28"/>
      <c r="J54" s="29"/>
      <c r="K54" s="30"/>
    </row>
    <row r="55" spans="2:11" x14ac:dyDescent="0.35">
      <c r="B55" s="1" t="s">
        <v>174</v>
      </c>
      <c r="C55" s="13" t="s">
        <v>175</v>
      </c>
      <c r="D55" s="24" t="s">
        <v>176</v>
      </c>
      <c r="E55" s="25" t="s">
        <v>94</v>
      </c>
      <c r="F55" s="26">
        <v>20875</v>
      </c>
      <c r="G55" s="27">
        <v>175.45</v>
      </c>
      <c r="H55" s="27">
        <v>0.66</v>
      </c>
      <c r="I55" s="28"/>
      <c r="J55" s="29"/>
      <c r="K55" s="30"/>
    </row>
    <row r="56" spans="2:11" x14ac:dyDescent="0.35">
      <c r="B56" s="1" t="s">
        <v>177</v>
      </c>
      <c r="C56" s="13" t="s">
        <v>178</v>
      </c>
      <c r="D56" s="24" t="s">
        <v>179</v>
      </c>
      <c r="E56" s="25" t="s">
        <v>180</v>
      </c>
      <c r="F56" s="26">
        <v>7000</v>
      </c>
      <c r="G56" s="27">
        <v>170.41</v>
      </c>
      <c r="H56" s="27">
        <v>0.65</v>
      </c>
      <c r="I56" s="28"/>
      <c r="J56" s="29"/>
      <c r="K56" s="30"/>
    </row>
    <row r="57" spans="2:11" x14ac:dyDescent="0.35">
      <c r="B57" s="1" t="s">
        <v>181</v>
      </c>
      <c r="C57" s="13" t="s">
        <v>182</v>
      </c>
      <c r="D57" s="24" t="s">
        <v>183</v>
      </c>
      <c r="E57" s="25" t="s">
        <v>146</v>
      </c>
      <c r="F57" s="26">
        <v>2493</v>
      </c>
      <c r="G57" s="27">
        <v>170.24</v>
      </c>
      <c r="H57" s="27">
        <v>0.65</v>
      </c>
      <c r="I57" s="28"/>
      <c r="J57" s="29"/>
      <c r="K57" s="30"/>
    </row>
    <row r="58" spans="2:11" x14ac:dyDescent="0.35">
      <c r="B58" s="1" t="s">
        <v>184</v>
      </c>
      <c r="C58" s="13" t="s">
        <v>185</v>
      </c>
      <c r="D58" s="24" t="s">
        <v>186</v>
      </c>
      <c r="E58" s="25" t="s">
        <v>101</v>
      </c>
      <c r="F58" s="26">
        <v>10086</v>
      </c>
      <c r="G58" s="27">
        <v>165.35</v>
      </c>
      <c r="H58" s="27">
        <v>0.63</v>
      </c>
      <c r="I58" s="28"/>
      <c r="J58" s="29"/>
      <c r="K58" s="30"/>
    </row>
    <row r="59" spans="2:11" x14ac:dyDescent="0.35">
      <c r="B59" s="1" t="s">
        <v>187</v>
      </c>
      <c r="C59" s="13" t="s">
        <v>188</v>
      </c>
      <c r="D59" s="24" t="s">
        <v>189</v>
      </c>
      <c r="E59" s="25" t="s">
        <v>117</v>
      </c>
      <c r="F59" s="26">
        <v>40399</v>
      </c>
      <c r="G59" s="27">
        <v>156.93</v>
      </c>
      <c r="H59" s="27">
        <v>0.59</v>
      </c>
      <c r="I59" s="28"/>
      <c r="J59" s="29"/>
      <c r="K59" s="30"/>
    </row>
    <row r="60" spans="2:11" x14ac:dyDescent="0.35">
      <c r="B60" s="1" t="s">
        <v>190</v>
      </c>
      <c r="C60" s="13" t="s">
        <v>191</v>
      </c>
      <c r="D60" s="24" t="s">
        <v>192</v>
      </c>
      <c r="E60" s="25" t="s">
        <v>87</v>
      </c>
      <c r="F60" s="26">
        <v>24000</v>
      </c>
      <c r="G60" s="27">
        <v>153.31</v>
      </c>
      <c r="H60" s="27">
        <v>0.57999999999999996</v>
      </c>
      <c r="I60" s="28"/>
      <c r="J60" s="29"/>
      <c r="K60" s="30"/>
    </row>
    <row r="61" spans="2:11" x14ac:dyDescent="0.35">
      <c r="B61" s="1" t="s">
        <v>193</v>
      </c>
      <c r="C61" s="13" t="s">
        <v>194</v>
      </c>
      <c r="D61" s="24" t="s">
        <v>195</v>
      </c>
      <c r="E61" s="25" t="s">
        <v>87</v>
      </c>
      <c r="F61" s="26">
        <v>12235</v>
      </c>
      <c r="G61" s="27">
        <v>150.97</v>
      </c>
      <c r="H61" s="27">
        <v>0.56999999999999995</v>
      </c>
      <c r="I61" s="28"/>
      <c r="J61" s="29"/>
      <c r="K61" s="30"/>
    </row>
    <row r="62" spans="2:11" x14ac:dyDescent="0.35">
      <c r="B62" s="1" t="s">
        <v>196</v>
      </c>
      <c r="C62" s="13" t="s">
        <v>197</v>
      </c>
      <c r="D62" s="24" t="s">
        <v>198</v>
      </c>
      <c r="E62" s="25" t="s">
        <v>58</v>
      </c>
      <c r="F62" s="26">
        <v>9100</v>
      </c>
      <c r="G62" s="27">
        <v>139.58000000000001</v>
      </c>
      <c r="H62" s="27">
        <v>0.53</v>
      </c>
      <c r="I62" s="28"/>
      <c r="J62" s="29"/>
      <c r="K62" s="30"/>
    </row>
    <row r="63" spans="2:11" x14ac:dyDescent="0.35">
      <c r="B63" s="1" t="s">
        <v>199</v>
      </c>
      <c r="C63" s="13" t="s">
        <v>200</v>
      </c>
      <c r="D63" s="24" t="s">
        <v>201</v>
      </c>
      <c r="E63" s="25" t="s">
        <v>173</v>
      </c>
      <c r="F63" s="26">
        <v>7136</v>
      </c>
      <c r="G63" s="27">
        <v>118.19</v>
      </c>
      <c r="H63" s="27">
        <v>0.45</v>
      </c>
      <c r="I63" s="28"/>
      <c r="J63" s="29"/>
      <c r="K63" s="30"/>
    </row>
    <row r="64" spans="2:11" x14ac:dyDescent="0.35">
      <c r="B64" s="1" t="s">
        <v>202</v>
      </c>
      <c r="C64" s="13" t="s">
        <v>203</v>
      </c>
      <c r="D64" s="24" t="s">
        <v>204</v>
      </c>
      <c r="E64" s="25" t="s">
        <v>117</v>
      </c>
      <c r="F64" s="26">
        <v>26058</v>
      </c>
      <c r="G64" s="27">
        <v>93.52</v>
      </c>
      <c r="H64" s="27">
        <v>0.35</v>
      </c>
      <c r="I64" s="28"/>
      <c r="J64" s="29"/>
      <c r="K64" s="30"/>
    </row>
    <row r="65" spans="1:11" x14ac:dyDescent="0.35">
      <c r="B65" s="1" t="s">
        <v>205</v>
      </c>
      <c r="C65" s="13" t="s">
        <v>206</v>
      </c>
      <c r="D65" s="24" t="s">
        <v>207</v>
      </c>
      <c r="E65" s="25" t="s">
        <v>146</v>
      </c>
      <c r="F65" s="26">
        <v>14139</v>
      </c>
      <c r="G65" s="27">
        <v>93.2</v>
      </c>
      <c r="H65" s="27">
        <v>0.35</v>
      </c>
      <c r="I65" s="28"/>
      <c r="J65" s="29"/>
      <c r="K65" s="30"/>
    </row>
    <row r="66" spans="1:11" x14ac:dyDescent="0.35">
      <c r="B66" s="1" t="s">
        <v>208</v>
      </c>
      <c r="C66" s="13" t="s">
        <v>209</v>
      </c>
      <c r="D66" s="24" t="s">
        <v>210</v>
      </c>
      <c r="E66" s="25" t="s">
        <v>50</v>
      </c>
      <c r="F66" s="26">
        <v>49275</v>
      </c>
      <c r="G66" s="27">
        <v>88.73</v>
      </c>
      <c r="H66" s="27">
        <v>0.34</v>
      </c>
      <c r="I66" s="28"/>
      <c r="J66" s="29"/>
      <c r="K66" s="30"/>
    </row>
    <row r="67" spans="1:11" x14ac:dyDescent="0.35">
      <c r="B67" s="1" t="s">
        <v>211</v>
      </c>
      <c r="C67" s="13" t="s">
        <v>212</v>
      </c>
      <c r="D67" s="24" t="s">
        <v>213</v>
      </c>
      <c r="E67" s="25" t="s">
        <v>214</v>
      </c>
      <c r="F67" s="26">
        <v>2496</v>
      </c>
      <c r="G67" s="27">
        <v>84.32</v>
      </c>
      <c r="H67" s="27">
        <v>0.32</v>
      </c>
      <c r="I67" s="28"/>
      <c r="J67" s="29"/>
      <c r="K67" s="30"/>
    </row>
    <row r="68" spans="1:11" x14ac:dyDescent="0.35">
      <c r="B68" s="1" t="s">
        <v>215</v>
      </c>
      <c r="C68" s="13" t="s">
        <v>216</v>
      </c>
      <c r="D68" s="24" t="s">
        <v>217</v>
      </c>
      <c r="E68" s="25" t="s">
        <v>18</v>
      </c>
      <c r="F68" s="26">
        <v>20000</v>
      </c>
      <c r="G68" s="27">
        <v>35.909999999999997</v>
      </c>
      <c r="H68" s="27">
        <v>0.14000000000000001</v>
      </c>
      <c r="I68" s="28"/>
      <c r="J68" s="29"/>
      <c r="K68" s="30"/>
    </row>
    <row r="69" spans="1:11" x14ac:dyDescent="0.35">
      <c r="C69" s="23" t="s">
        <v>218</v>
      </c>
      <c r="D69" s="24"/>
      <c r="E69" s="25"/>
      <c r="F69" s="26"/>
      <c r="G69" s="32">
        <v>22702.75</v>
      </c>
      <c r="H69" s="32">
        <v>86.02</v>
      </c>
      <c r="I69" s="28"/>
      <c r="J69" s="29"/>
      <c r="K69" s="30"/>
    </row>
    <row r="70" spans="1:11" x14ac:dyDescent="0.35">
      <c r="C70" s="13"/>
      <c r="D70" s="24"/>
      <c r="E70" s="25"/>
      <c r="F70" s="26"/>
      <c r="G70" s="27"/>
      <c r="H70" s="27"/>
      <c r="I70" s="28"/>
      <c r="J70" s="29"/>
      <c r="K70" s="30"/>
    </row>
    <row r="71" spans="1:11" x14ac:dyDescent="0.35">
      <c r="A71" s="21"/>
      <c r="B71" s="22"/>
      <c r="C71" s="23" t="s">
        <v>219</v>
      </c>
      <c r="D71" s="24"/>
      <c r="E71" s="25"/>
      <c r="F71" s="26"/>
      <c r="G71" s="27"/>
      <c r="H71" s="27"/>
      <c r="I71" s="28"/>
      <c r="J71" s="29"/>
      <c r="K71" s="30"/>
    </row>
    <row r="72" spans="1:11" x14ac:dyDescent="0.35">
      <c r="C72" s="31" t="s">
        <v>220</v>
      </c>
      <c r="D72" s="24"/>
      <c r="E72" s="25"/>
      <c r="F72" s="26"/>
      <c r="G72" s="27"/>
      <c r="H72" s="27"/>
      <c r="I72" s="28"/>
      <c r="J72" s="29"/>
      <c r="K72" s="30"/>
    </row>
    <row r="73" spans="1:11" x14ac:dyDescent="0.35">
      <c r="B73" s="1" t="s">
        <v>221</v>
      </c>
      <c r="C73" s="13" t="s">
        <v>222</v>
      </c>
      <c r="D73" s="24" t="s">
        <v>223</v>
      </c>
      <c r="E73" s="25" t="s">
        <v>224</v>
      </c>
      <c r="F73" s="26">
        <v>500000</v>
      </c>
      <c r="G73" s="27">
        <v>509.98</v>
      </c>
      <c r="H73" s="27">
        <v>1.93</v>
      </c>
      <c r="I73" s="28">
        <v>6.8328980000000001</v>
      </c>
      <c r="J73" s="29"/>
      <c r="K73" s="30"/>
    </row>
    <row r="74" spans="1:11" x14ac:dyDescent="0.35">
      <c r="C74" s="23" t="s">
        <v>218</v>
      </c>
      <c r="D74" s="24"/>
      <c r="E74" s="25"/>
      <c r="F74" s="26"/>
      <c r="G74" s="32">
        <v>509.98</v>
      </c>
      <c r="H74" s="32">
        <v>1.93</v>
      </c>
      <c r="I74" s="28"/>
      <c r="J74" s="29"/>
      <c r="K74" s="30"/>
    </row>
    <row r="75" spans="1:11" x14ac:dyDescent="0.35">
      <c r="C75" s="13"/>
      <c r="D75" s="24"/>
      <c r="E75" s="25"/>
      <c r="F75" s="26"/>
      <c r="G75" s="27"/>
      <c r="H75" s="27"/>
      <c r="I75" s="28"/>
      <c r="J75" s="29"/>
      <c r="K75" s="30"/>
    </row>
    <row r="76" spans="1:11" x14ac:dyDescent="0.35">
      <c r="A76" s="21"/>
      <c r="B76" s="22"/>
      <c r="C76" s="23" t="s">
        <v>225</v>
      </c>
      <c r="D76" s="24"/>
      <c r="E76" s="25"/>
      <c r="F76" s="26"/>
      <c r="G76" s="27"/>
      <c r="H76" s="27"/>
      <c r="I76" s="28"/>
      <c r="J76" s="29"/>
      <c r="K76" s="30"/>
    </row>
    <row r="77" spans="1:11" x14ac:dyDescent="0.35">
      <c r="C77" s="31" t="s">
        <v>226</v>
      </c>
      <c r="D77" s="24"/>
      <c r="E77" s="25"/>
      <c r="F77" s="26"/>
      <c r="G77" s="27"/>
      <c r="H77" s="27"/>
      <c r="I77" s="28"/>
      <c r="J77" s="29"/>
      <c r="K77" s="30"/>
    </row>
    <row r="78" spans="1:11" x14ac:dyDescent="0.35">
      <c r="B78" s="1" t="s">
        <v>227</v>
      </c>
      <c r="C78" s="13" t="s">
        <v>228</v>
      </c>
      <c r="D78" s="24" t="s">
        <v>229</v>
      </c>
      <c r="E78" s="25" t="s">
        <v>224</v>
      </c>
      <c r="F78" s="26">
        <v>500000</v>
      </c>
      <c r="G78" s="27">
        <v>486.63</v>
      </c>
      <c r="H78" s="27">
        <v>1.84</v>
      </c>
      <c r="I78" s="28">
        <v>6.6001000000000003</v>
      </c>
      <c r="J78" s="29"/>
      <c r="K78" s="30"/>
    </row>
    <row r="79" spans="1:11" x14ac:dyDescent="0.35">
      <c r="B79" s="1" t="s">
        <v>230</v>
      </c>
      <c r="C79" s="13" t="s">
        <v>231</v>
      </c>
      <c r="D79" s="24" t="s">
        <v>232</v>
      </c>
      <c r="E79" s="25" t="s">
        <v>224</v>
      </c>
      <c r="F79" s="26">
        <v>500000</v>
      </c>
      <c r="G79" s="27">
        <v>486.11</v>
      </c>
      <c r="H79" s="27">
        <v>1.84</v>
      </c>
      <c r="I79" s="28">
        <v>6.5998999999999999</v>
      </c>
      <c r="J79" s="29"/>
      <c r="K79" s="30"/>
    </row>
    <row r="80" spans="1:11" x14ac:dyDescent="0.35">
      <c r="B80" s="1" t="s">
        <v>233</v>
      </c>
      <c r="C80" s="13" t="s">
        <v>234</v>
      </c>
      <c r="D80" s="24" t="s">
        <v>235</v>
      </c>
      <c r="E80" s="25" t="s">
        <v>224</v>
      </c>
      <c r="F80" s="26">
        <v>500000</v>
      </c>
      <c r="G80" s="27">
        <v>481.24</v>
      </c>
      <c r="H80" s="27">
        <v>1.82</v>
      </c>
      <c r="I80" s="28">
        <v>6.65</v>
      </c>
      <c r="J80" s="29"/>
      <c r="K80" s="30"/>
    </row>
    <row r="81" spans="1:11" x14ac:dyDescent="0.35">
      <c r="C81" s="23" t="s">
        <v>218</v>
      </c>
      <c r="D81" s="24"/>
      <c r="E81" s="25"/>
      <c r="F81" s="26"/>
      <c r="G81" s="32">
        <v>1453.98</v>
      </c>
      <c r="H81" s="32">
        <v>5.5</v>
      </c>
      <c r="I81" s="28"/>
      <c r="J81" s="29"/>
      <c r="K81" s="30"/>
    </row>
    <row r="82" spans="1:11" x14ac:dyDescent="0.35">
      <c r="C82" s="13"/>
      <c r="D82" s="24"/>
      <c r="E82" s="25"/>
      <c r="F82" s="26"/>
      <c r="G82" s="27"/>
      <c r="H82" s="27"/>
      <c r="I82" s="28"/>
      <c r="J82" s="29"/>
      <c r="K82" s="30"/>
    </row>
    <row r="83" spans="1:11" x14ac:dyDescent="0.35">
      <c r="A83" s="21"/>
      <c r="B83" s="22"/>
      <c r="C83" s="23" t="s">
        <v>236</v>
      </c>
      <c r="D83" s="24"/>
      <c r="E83" s="25"/>
      <c r="F83" s="26"/>
      <c r="G83" s="27"/>
      <c r="H83" s="27"/>
      <c r="I83" s="28"/>
      <c r="J83" s="29"/>
      <c r="K83" s="30"/>
    </row>
    <row r="84" spans="1:11" x14ac:dyDescent="0.35">
      <c r="C84" s="31" t="s">
        <v>237</v>
      </c>
      <c r="D84" s="24"/>
      <c r="E84" s="25"/>
      <c r="F84" s="26"/>
      <c r="G84" s="27"/>
      <c r="H84" s="27"/>
      <c r="I84" s="28"/>
      <c r="J84" s="29"/>
      <c r="K84" s="30"/>
    </row>
    <row r="85" spans="1:11" x14ac:dyDescent="0.35">
      <c r="B85" s="1" t="s">
        <v>238</v>
      </c>
      <c r="C85" s="13" t="s">
        <v>239</v>
      </c>
      <c r="D85" s="24"/>
      <c r="E85" s="25"/>
      <c r="F85" s="26"/>
      <c r="G85" s="27">
        <v>1583.71</v>
      </c>
      <c r="H85" s="27">
        <v>6</v>
      </c>
      <c r="I85" s="28">
        <v>6.6596679999999999</v>
      </c>
      <c r="J85" s="29"/>
      <c r="K85" s="30"/>
    </row>
    <row r="86" spans="1:11" x14ac:dyDescent="0.35">
      <c r="C86" s="23" t="s">
        <v>218</v>
      </c>
      <c r="D86" s="24"/>
      <c r="E86" s="25"/>
      <c r="F86" s="26"/>
      <c r="G86" s="32">
        <v>1583.71</v>
      </c>
      <c r="H86" s="32">
        <v>6</v>
      </c>
      <c r="I86" s="28"/>
      <c r="J86" s="29"/>
      <c r="K86" s="30"/>
    </row>
    <row r="87" spans="1:11" x14ac:dyDescent="0.35">
      <c r="C87" s="13"/>
      <c r="D87" s="24"/>
      <c r="E87" s="25"/>
      <c r="F87" s="26"/>
      <c r="G87" s="27"/>
      <c r="H87" s="27"/>
      <c r="I87" s="28"/>
      <c r="J87" s="29"/>
      <c r="K87" s="30"/>
    </row>
    <row r="88" spans="1:11" x14ac:dyDescent="0.35">
      <c r="A88" s="21"/>
      <c r="B88" s="22"/>
      <c r="C88" s="23" t="s">
        <v>240</v>
      </c>
      <c r="D88" s="24"/>
      <c r="E88" s="25"/>
      <c r="F88" s="26"/>
      <c r="G88" s="27"/>
      <c r="H88" s="27"/>
      <c r="I88" s="28"/>
      <c r="J88" s="29"/>
      <c r="K88" s="30"/>
    </row>
    <row r="89" spans="1:11" x14ac:dyDescent="0.35">
      <c r="A89" s="22"/>
      <c r="B89" s="22"/>
      <c r="C89" s="13" t="s">
        <v>241</v>
      </c>
      <c r="D89" s="24"/>
      <c r="E89" s="25"/>
      <c r="F89" s="26"/>
      <c r="G89" s="27">
        <v>230.75</v>
      </c>
      <c r="H89" s="27">
        <v>0.87</v>
      </c>
      <c r="I89" s="28"/>
      <c r="J89" s="29"/>
      <c r="K89" s="30"/>
    </row>
    <row r="90" spans="1:11" x14ac:dyDescent="0.35">
      <c r="B90" s="1"/>
      <c r="C90" s="13" t="s">
        <v>242</v>
      </c>
      <c r="D90" s="24"/>
      <c r="E90" s="25"/>
      <c r="F90" s="26"/>
      <c r="G90" s="27">
        <v>-88.760833300000002</v>
      </c>
      <c r="H90" s="27">
        <v>-0.31999999999999995</v>
      </c>
      <c r="I90" s="28"/>
      <c r="J90" s="29"/>
      <c r="K90" s="30"/>
    </row>
    <row r="91" spans="1:11" x14ac:dyDescent="0.35">
      <c r="C91" s="23" t="s">
        <v>218</v>
      </c>
      <c r="D91" s="24"/>
      <c r="E91" s="25"/>
      <c r="F91" s="26"/>
      <c r="G91" s="32">
        <v>141.989</v>
      </c>
      <c r="H91" s="32">
        <v>0.55000000000000004</v>
      </c>
      <c r="I91" s="28"/>
      <c r="J91" s="29"/>
      <c r="K91" s="30"/>
    </row>
    <row r="92" spans="1:11" x14ac:dyDescent="0.35">
      <c r="C92" s="13"/>
      <c r="D92" s="24"/>
      <c r="E92" s="25"/>
      <c r="F92" s="26"/>
      <c r="G92" s="27"/>
      <c r="H92" s="27"/>
      <c r="I92" s="28"/>
      <c r="J92" s="29"/>
      <c r="K92" s="30"/>
    </row>
    <row r="93" spans="1:11" ht="14" thickBot="1" x14ac:dyDescent="0.4">
      <c r="C93" s="33" t="s">
        <v>243</v>
      </c>
      <c r="D93" s="34"/>
      <c r="E93" s="35"/>
      <c r="F93" s="36"/>
      <c r="G93" s="37">
        <v>26392.41</v>
      </c>
      <c r="H93" s="37">
        <f>SUMIFS(H:H,C:C,"Total")</f>
        <v>100</v>
      </c>
      <c r="I93" s="38"/>
      <c r="J93" s="39"/>
      <c r="K93" s="40"/>
    </row>
    <row r="95" spans="1:11" s="41" customFormat="1" ht="15" x14ac:dyDescent="0.4">
      <c r="C95" s="41" t="s">
        <v>244</v>
      </c>
      <c r="F95" s="42"/>
      <c r="G95" s="42"/>
      <c r="H95" s="42"/>
    </row>
    <row r="96" spans="1:11" s="43" customFormat="1" ht="27" x14ac:dyDescent="0.35">
      <c r="B96" s="44"/>
      <c r="C96" s="44" t="s">
        <v>245</v>
      </c>
      <c r="D96" s="44" t="s">
        <v>246</v>
      </c>
      <c r="E96" s="44" t="s">
        <v>247</v>
      </c>
      <c r="F96" s="45" t="s">
        <v>7</v>
      </c>
      <c r="G96" s="46" t="s">
        <v>248</v>
      </c>
      <c r="H96" s="45" t="s">
        <v>9</v>
      </c>
      <c r="I96" s="44" t="s">
        <v>12</v>
      </c>
    </row>
    <row r="97" spans="2:9" s="43" customFormat="1" x14ac:dyDescent="0.35">
      <c r="B97" s="44"/>
      <c r="C97" s="44" t="s">
        <v>249</v>
      </c>
      <c r="D97" s="44"/>
      <c r="E97" s="44"/>
      <c r="F97" s="45"/>
      <c r="G97" s="46"/>
      <c r="H97" s="45"/>
      <c r="I97" s="44"/>
    </row>
    <row r="98" spans="2:9" s="2" customFormat="1" x14ac:dyDescent="0.35">
      <c r="B98" s="47">
        <v>2218532</v>
      </c>
      <c r="C98" s="47" t="s">
        <v>250</v>
      </c>
      <c r="D98" s="47" t="s">
        <v>251</v>
      </c>
      <c r="E98" s="47" t="s">
        <v>26</v>
      </c>
      <c r="F98" s="48">
        <v>-43200</v>
      </c>
      <c r="G98" s="48">
        <v>-1082.6784</v>
      </c>
      <c r="H98" s="48">
        <v>-4.0999999999999996</v>
      </c>
      <c r="I98" s="47"/>
    </row>
    <row r="99" spans="2:9" s="2" customFormat="1" x14ac:dyDescent="0.35">
      <c r="B99" s="47">
        <v>2218573</v>
      </c>
      <c r="C99" s="47" t="s">
        <v>252</v>
      </c>
      <c r="D99" s="47" t="s">
        <v>251</v>
      </c>
      <c r="E99" s="47" t="s">
        <v>18</v>
      </c>
      <c r="F99" s="48">
        <v>-301275</v>
      </c>
      <c r="G99" s="48">
        <v>-747.31263750000005</v>
      </c>
      <c r="H99" s="48">
        <v>-2.83</v>
      </c>
      <c r="I99" s="47"/>
    </row>
    <row r="100" spans="2:9" s="2" customFormat="1" x14ac:dyDescent="0.35">
      <c r="B100" s="47">
        <v>2218430</v>
      </c>
      <c r="C100" s="47" t="s">
        <v>253</v>
      </c>
      <c r="D100" s="47" t="s">
        <v>251</v>
      </c>
      <c r="E100" s="47" t="s">
        <v>18</v>
      </c>
      <c r="F100" s="48">
        <v>-35200</v>
      </c>
      <c r="G100" s="48">
        <v>-624.69439999999997</v>
      </c>
      <c r="H100" s="48">
        <v>-2.37</v>
      </c>
      <c r="I100" s="47"/>
    </row>
    <row r="101" spans="2:9" s="2" customFormat="1" x14ac:dyDescent="0.35">
      <c r="B101" s="47">
        <v>2218559</v>
      </c>
      <c r="C101" s="47" t="s">
        <v>254</v>
      </c>
      <c r="D101" s="47" t="s">
        <v>251</v>
      </c>
      <c r="E101" s="47" t="s">
        <v>33</v>
      </c>
      <c r="F101" s="48">
        <v>-93500</v>
      </c>
      <c r="G101" s="48">
        <v>-617.33375000000001</v>
      </c>
      <c r="H101" s="48">
        <v>-2.34</v>
      </c>
      <c r="I101" s="47"/>
    </row>
    <row r="102" spans="2:9" s="2" customFormat="1" x14ac:dyDescent="0.35">
      <c r="B102" s="47">
        <v>2218517</v>
      </c>
      <c r="C102" s="47" t="s">
        <v>255</v>
      </c>
      <c r="D102" s="47" t="s">
        <v>251</v>
      </c>
      <c r="E102" s="47" t="s">
        <v>50</v>
      </c>
      <c r="F102" s="48">
        <v>-195000</v>
      </c>
      <c r="G102" s="48">
        <v>-614.05499999999995</v>
      </c>
      <c r="H102" s="48">
        <v>-2.33</v>
      </c>
      <c r="I102" s="47"/>
    </row>
    <row r="103" spans="2:9" s="2" customFormat="1" x14ac:dyDescent="0.35">
      <c r="B103" s="47">
        <v>2218456</v>
      </c>
      <c r="C103" s="47" t="s">
        <v>256</v>
      </c>
      <c r="D103" s="47" t="s">
        <v>251</v>
      </c>
      <c r="E103" s="47" t="s">
        <v>54</v>
      </c>
      <c r="F103" s="48">
        <v>-47000</v>
      </c>
      <c r="G103" s="48">
        <v>-611.32899999999995</v>
      </c>
      <c r="H103" s="48">
        <v>-2.3199999999999998</v>
      </c>
      <c r="I103" s="47"/>
    </row>
    <row r="104" spans="2:9" s="2" customFormat="1" x14ac:dyDescent="0.35">
      <c r="B104" s="47">
        <v>2218558</v>
      </c>
      <c r="C104" s="47" t="s">
        <v>257</v>
      </c>
      <c r="D104" s="47" t="s">
        <v>251</v>
      </c>
      <c r="E104" s="47" t="s">
        <v>65</v>
      </c>
      <c r="F104" s="48">
        <v>-22500</v>
      </c>
      <c r="G104" s="48">
        <v>-557.84249999999997</v>
      </c>
      <c r="H104" s="48">
        <v>-2.11</v>
      </c>
      <c r="I104" s="47"/>
    </row>
    <row r="105" spans="2:9" s="2" customFormat="1" x14ac:dyDescent="0.35">
      <c r="B105" s="47">
        <v>2218566</v>
      </c>
      <c r="C105" s="47" t="s">
        <v>258</v>
      </c>
      <c r="D105" s="47" t="s">
        <v>251</v>
      </c>
      <c r="E105" s="47" t="s">
        <v>22</v>
      </c>
      <c r="F105" s="48">
        <v>-8925</v>
      </c>
      <c r="G105" s="48">
        <v>-382.74416250000002</v>
      </c>
      <c r="H105" s="48">
        <v>-1.45</v>
      </c>
      <c r="I105" s="47"/>
    </row>
    <row r="106" spans="2:9" s="2" customFormat="1" x14ac:dyDescent="0.35">
      <c r="B106" s="47">
        <v>2218423</v>
      </c>
      <c r="C106" s="47" t="s">
        <v>259</v>
      </c>
      <c r="D106" s="47" t="s">
        <v>251</v>
      </c>
      <c r="E106" s="47" t="s">
        <v>87</v>
      </c>
      <c r="F106" s="48">
        <v>-4250</v>
      </c>
      <c r="G106" s="48">
        <v>-281.10775000000001</v>
      </c>
      <c r="H106" s="48">
        <v>-1.07</v>
      </c>
      <c r="I106" s="47"/>
    </row>
    <row r="107" spans="2:9" s="2" customFormat="1" x14ac:dyDescent="0.35">
      <c r="B107" s="47">
        <v>2218426</v>
      </c>
      <c r="C107" s="47" t="s">
        <v>260</v>
      </c>
      <c r="D107" s="47" t="s">
        <v>251</v>
      </c>
      <c r="E107" s="47" t="s">
        <v>125</v>
      </c>
      <c r="F107" s="48">
        <v>-46800</v>
      </c>
      <c r="G107" s="48">
        <v>-250.33320000000001</v>
      </c>
      <c r="H107" s="48">
        <v>-0.95</v>
      </c>
      <c r="I107" s="47"/>
    </row>
    <row r="108" spans="2:9" s="2" customFormat="1" x14ac:dyDescent="0.35">
      <c r="B108" s="47">
        <v>2218443</v>
      </c>
      <c r="C108" s="47" t="s">
        <v>261</v>
      </c>
      <c r="D108" s="47" t="s">
        <v>251</v>
      </c>
      <c r="E108" s="47" t="s">
        <v>159</v>
      </c>
      <c r="F108" s="48">
        <v>-4500</v>
      </c>
      <c r="G108" s="48">
        <v>-197.9325</v>
      </c>
      <c r="H108" s="48">
        <v>-0.75</v>
      </c>
      <c r="I108" s="47"/>
    </row>
    <row r="109" spans="2:9" s="2" customFormat="1" x14ac:dyDescent="0.35">
      <c r="B109" s="47">
        <v>2218530</v>
      </c>
      <c r="C109" s="47" t="s">
        <v>262</v>
      </c>
      <c r="D109" s="47" t="s">
        <v>251</v>
      </c>
      <c r="E109" s="47" t="s">
        <v>173</v>
      </c>
      <c r="F109" s="48">
        <v>-21450</v>
      </c>
      <c r="G109" s="48">
        <v>-177.28424999999999</v>
      </c>
      <c r="H109" s="48">
        <v>-0.67</v>
      </c>
      <c r="I109" s="47"/>
    </row>
    <row r="110" spans="2:9" s="2" customFormat="1" x14ac:dyDescent="0.35">
      <c r="B110" s="47">
        <v>2218487</v>
      </c>
      <c r="C110" s="47" t="s">
        <v>263</v>
      </c>
      <c r="D110" s="47" t="s">
        <v>251</v>
      </c>
      <c r="E110" s="47" t="s">
        <v>180</v>
      </c>
      <c r="F110" s="48">
        <v>-7000</v>
      </c>
      <c r="G110" s="48">
        <v>-171.61199999999999</v>
      </c>
      <c r="H110" s="48">
        <v>-0.65</v>
      </c>
      <c r="I110" s="47"/>
    </row>
    <row r="111" spans="2:9" s="2" customFormat="1" x14ac:dyDescent="0.35">
      <c r="B111" s="47">
        <v>2218425</v>
      </c>
      <c r="C111" s="47" t="s">
        <v>264</v>
      </c>
      <c r="D111" s="47" t="s">
        <v>251</v>
      </c>
      <c r="E111" s="47" t="s">
        <v>87</v>
      </c>
      <c r="F111" s="48">
        <v>-24000</v>
      </c>
      <c r="G111" s="48">
        <v>-153.92400000000001</v>
      </c>
      <c r="H111" s="48">
        <v>-0.57999999999999996</v>
      </c>
      <c r="I111" s="47"/>
    </row>
    <row r="112" spans="2:9" s="2" customFormat="1" x14ac:dyDescent="0.35">
      <c r="B112" s="47">
        <v>2218463</v>
      </c>
      <c r="C112" s="47" t="s">
        <v>265</v>
      </c>
      <c r="D112" s="47" t="s">
        <v>251</v>
      </c>
      <c r="E112" s="47" t="s">
        <v>58</v>
      </c>
      <c r="F112" s="48">
        <v>-9100</v>
      </c>
      <c r="G112" s="48">
        <v>-140.4494</v>
      </c>
      <c r="H112" s="48">
        <v>-0.53</v>
      </c>
      <c r="I112" s="47"/>
    </row>
    <row r="113" spans="2:54" x14ac:dyDescent="0.35">
      <c r="B113" s="47">
        <v>2218506</v>
      </c>
      <c r="C113" s="47" t="s">
        <v>266</v>
      </c>
      <c r="D113" s="47" t="s">
        <v>251</v>
      </c>
      <c r="E113" s="47" t="s">
        <v>18</v>
      </c>
      <c r="F113" s="48">
        <v>-20000</v>
      </c>
      <c r="G113" s="48">
        <v>-36.076000000000001</v>
      </c>
      <c r="H113" s="48">
        <v>-0.14000000000000001</v>
      </c>
      <c r="I113" s="47"/>
      <c r="J113" s="2"/>
      <c r="K113" s="2"/>
      <c r="L113" s="2"/>
      <c r="AI113" s="2"/>
      <c r="AV113" s="2"/>
      <c r="AX113" s="2"/>
      <c r="BB113" s="2"/>
    </row>
    <row r="114" spans="2:54" s="9" customFormat="1" x14ac:dyDescent="0.35">
      <c r="B114" s="49"/>
      <c r="C114" s="49" t="s">
        <v>267</v>
      </c>
      <c r="D114" s="49"/>
      <c r="E114" s="49"/>
      <c r="F114" s="50"/>
      <c r="G114" s="50">
        <f>SUM(G97:G113)</f>
        <v>-6646.7089500000002</v>
      </c>
      <c r="H114" s="50">
        <f>SUM(H97:H113)</f>
        <v>-25.189999999999998</v>
      </c>
      <c r="I114" s="49"/>
    </row>
    <row r="116" spans="2:54" x14ac:dyDescent="0.35">
      <c r="C116" s="9" t="s">
        <v>268</v>
      </c>
      <c r="L116" s="2"/>
      <c r="AH116" s="6"/>
      <c r="AI116" s="2"/>
      <c r="AU116" s="6"/>
      <c r="AV116" s="2"/>
      <c r="AW116" s="6"/>
      <c r="AX116" s="2"/>
      <c r="BA116" s="6"/>
      <c r="BB116" s="2"/>
    </row>
    <row r="117" spans="2:54" ht="28.5" customHeight="1" x14ac:dyDescent="0.35">
      <c r="C117" s="150" t="s">
        <v>269</v>
      </c>
      <c r="D117" s="150"/>
      <c r="E117" s="150"/>
      <c r="F117" s="150"/>
      <c r="G117" s="150"/>
      <c r="H117" s="150"/>
      <c r="I117" s="150"/>
      <c r="J117" s="150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2:54" x14ac:dyDescent="0.35">
      <c r="C118" s="51" t="s">
        <v>270</v>
      </c>
      <c r="L118" s="2"/>
      <c r="AH118" s="6"/>
      <c r="AI118" s="2"/>
      <c r="AU118" s="6"/>
      <c r="AV118" s="2"/>
      <c r="AW118" s="6"/>
      <c r="AX118" s="2"/>
      <c r="BA118" s="6"/>
      <c r="BB118" s="2"/>
    </row>
    <row r="119" spans="2:54" ht="40.5" customHeight="1" x14ac:dyDescent="0.35">
      <c r="C119" s="151" t="s">
        <v>271</v>
      </c>
      <c r="D119" s="151"/>
      <c r="E119" s="151"/>
      <c r="F119" s="151"/>
      <c r="G119" s="151"/>
      <c r="H119" s="151"/>
      <c r="I119" s="151"/>
      <c r="J119" s="151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2:54" x14ac:dyDescent="0.35">
      <c r="L120" s="2"/>
      <c r="AH120" s="6"/>
      <c r="AI120" s="2"/>
      <c r="AU120" s="6"/>
      <c r="AV120" s="2"/>
      <c r="AW120" s="6"/>
      <c r="AX120" s="2"/>
      <c r="BA120" s="6"/>
      <c r="BB120" s="2"/>
    </row>
    <row r="121" spans="2:54" ht="16.5" thickBot="1" x14ac:dyDescent="0.4">
      <c r="C121" s="52" t="s">
        <v>272</v>
      </c>
      <c r="D121" s="53"/>
      <c r="E121" s="53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2:54" ht="26" x14ac:dyDescent="0.35">
      <c r="C122" s="54" t="s">
        <v>273</v>
      </c>
      <c r="D122" s="163" t="s">
        <v>274</v>
      </c>
      <c r="E122" s="164" t="s">
        <v>275</v>
      </c>
      <c r="L122" s="2"/>
      <c r="AH122" s="6"/>
      <c r="AI122" s="2"/>
      <c r="AU122" s="6"/>
      <c r="AV122" s="2"/>
      <c r="AW122" s="6"/>
      <c r="AX122" s="2"/>
      <c r="BA122" s="6"/>
      <c r="BB122" s="2"/>
    </row>
    <row r="123" spans="2:54" x14ac:dyDescent="0.35">
      <c r="C123" s="55" t="s">
        <v>276</v>
      </c>
      <c r="D123" s="56">
        <v>11</v>
      </c>
      <c r="E123" s="165">
        <v>11.13</v>
      </c>
      <c r="L123" s="2"/>
      <c r="AH123" s="6"/>
      <c r="AI123" s="2"/>
      <c r="AU123" s="6"/>
      <c r="AV123" s="2"/>
      <c r="AW123" s="6"/>
      <c r="AX123" s="2"/>
      <c r="BA123" s="6"/>
      <c r="BB123" s="2"/>
    </row>
    <row r="124" spans="2:54" x14ac:dyDescent="0.35">
      <c r="C124" s="55" t="s">
        <v>277</v>
      </c>
      <c r="D124" s="56">
        <v>11</v>
      </c>
      <c r="E124" s="165">
        <v>11.13</v>
      </c>
      <c r="L124" s="2"/>
      <c r="AH124" s="6"/>
      <c r="AI124" s="2"/>
      <c r="AU124" s="6"/>
      <c r="AV124" s="2"/>
      <c r="AW124" s="6"/>
      <c r="AX124" s="2"/>
      <c r="BA124" s="6"/>
      <c r="BB124" s="2"/>
    </row>
    <row r="125" spans="2:54" x14ac:dyDescent="0.35">
      <c r="C125" s="55" t="s">
        <v>278</v>
      </c>
      <c r="D125" s="56">
        <v>11.11</v>
      </c>
      <c r="E125" s="165">
        <v>11.25</v>
      </c>
      <c r="L125" s="2"/>
      <c r="AH125" s="6"/>
      <c r="AI125" s="2"/>
      <c r="AU125" s="6"/>
      <c r="AV125" s="2"/>
      <c r="AW125" s="6"/>
      <c r="AX125" s="2"/>
      <c r="BA125" s="6"/>
      <c r="BB125" s="2"/>
    </row>
    <row r="126" spans="2:54" ht="14" thickBot="1" x14ac:dyDescent="0.4">
      <c r="C126" s="57" t="s">
        <v>279</v>
      </c>
      <c r="D126" s="166">
        <v>11.11</v>
      </c>
      <c r="E126" s="167">
        <v>11.26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2:54" x14ac:dyDescent="0.35">
      <c r="C127" s="58"/>
      <c r="D127" s="51"/>
      <c r="E127" s="51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2:54" ht="14" thickBot="1" x14ac:dyDescent="0.4">
      <c r="C128" s="152" t="s">
        <v>280</v>
      </c>
      <c r="D128" s="152"/>
      <c r="E128" s="152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x14ac:dyDescent="0.35">
      <c r="C129" s="134" t="s">
        <v>273</v>
      </c>
      <c r="D129" s="136" t="s">
        <v>281</v>
      </c>
      <c r="E129" s="137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x14ac:dyDescent="0.35">
      <c r="C130" s="135"/>
      <c r="D130" s="59" t="s">
        <v>282</v>
      </c>
      <c r="E130" s="60" t="s">
        <v>283</v>
      </c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61" t="s">
        <v>277</v>
      </c>
      <c r="D131" s="62" t="s">
        <v>284</v>
      </c>
      <c r="E131" s="168" t="s">
        <v>284</v>
      </c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ht="14" thickBot="1" x14ac:dyDescent="0.4">
      <c r="C132" s="57" t="s">
        <v>279</v>
      </c>
      <c r="D132" s="169" t="s">
        <v>284</v>
      </c>
      <c r="E132" s="170" t="s">
        <v>284</v>
      </c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" thickBot="1" x14ac:dyDescent="0.4">
      <c r="C133" s="51"/>
      <c r="D133" s="51"/>
      <c r="E133" s="51"/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" thickBot="1" x14ac:dyDescent="0.4">
      <c r="C134" s="63" t="s">
        <v>285</v>
      </c>
      <c r="D134" s="64">
        <v>3.02</v>
      </c>
      <c r="E134" s="65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x14ac:dyDescent="0.35">
      <c r="C135" s="51"/>
      <c r="D135" s="51"/>
      <c r="E135" s="51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ht="14.5" x14ac:dyDescent="0.35">
      <c r="C136" s="66" t="s">
        <v>286</v>
      </c>
      <c r="D136" s="66"/>
      <c r="E136" s="66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66" t="s">
        <v>287</v>
      </c>
      <c r="D137" s="66"/>
      <c r="E137" s="66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66" t="s">
        <v>288</v>
      </c>
      <c r="D138" s="66"/>
      <c r="E138" s="66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67" t="s">
        <v>289</v>
      </c>
      <c r="D139" s="66"/>
      <c r="E139" s="66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67" t="s">
        <v>290</v>
      </c>
      <c r="D140" s="66"/>
      <c r="E140" s="66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67" t="s">
        <v>291</v>
      </c>
      <c r="D141" s="66"/>
      <c r="E141" s="66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67" t="s">
        <v>292</v>
      </c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5" thickBot="1" x14ac:dyDescent="0.4">
      <c r="C143" s="68"/>
      <c r="F143" s="69"/>
      <c r="G143" s="70"/>
      <c r="H143" s="70"/>
      <c r="I143" s="70"/>
      <c r="J143" s="70"/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x14ac:dyDescent="0.35">
      <c r="C144" s="71" t="s">
        <v>293</v>
      </c>
      <c r="D144" s="72"/>
      <c r="E144" s="72"/>
      <c r="F144" s="73"/>
      <c r="G144" s="73"/>
      <c r="H144" s="74"/>
      <c r="I144" s="70"/>
      <c r="J144" s="70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ht="40.5" x14ac:dyDescent="0.35">
      <c r="C145" s="75" t="s">
        <v>294</v>
      </c>
      <c r="D145" s="76" t="s">
        <v>295</v>
      </c>
      <c r="E145" s="76" t="s">
        <v>246</v>
      </c>
      <c r="F145" s="76" t="s">
        <v>296</v>
      </c>
      <c r="G145" s="76" t="s">
        <v>297</v>
      </c>
      <c r="H145" s="77" t="s">
        <v>298</v>
      </c>
      <c r="I145" s="70"/>
      <c r="J145" s="70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x14ac:dyDescent="0.35">
      <c r="C146" s="78" t="s">
        <v>63</v>
      </c>
      <c r="D146" s="79">
        <v>45652</v>
      </c>
      <c r="E146" s="80" t="s">
        <v>251</v>
      </c>
      <c r="F146" s="81">
        <v>2213.1579999999999</v>
      </c>
      <c r="G146" s="81">
        <v>2479.3000000000002</v>
      </c>
      <c r="H146" s="82">
        <v>184.15215000000001</v>
      </c>
      <c r="I146" s="70"/>
      <c r="J146" s="70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78" t="s">
        <v>48</v>
      </c>
      <c r="D147" s="79">
        <v>45652</v>
      </c>
      <c r="E147" s="80" t="s">
        <v>251</v>
      </c>
      <c r="F147" s="81">
        <v>304.81529999999998</v>
      </c>
      <c r="G147" s="81">
        <v>314.89999999999998</v>
      </c>
      <c r="H147" s="82">
        <v>142.18035</v>
      </c>
      <c r="I147" s="70"/>
      <c r="J147" s="70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78" t="s">
        <v>123</v>
      </c>
      <c r="D148" s="79">
        <v>45652</v>
      </c>
      <c r="E148" s="80" t="s">
        <v>251</v>
      </c>
      <c r="F148" s="81">
        <v>503.81049999999999</v>
      </c>
      <c r="G148" s="81">
        <v>534.9</v>
      </c>
      <c r="H148" s="82">
        <v>56.249154000000004</v>
      </c>
      <c r="I148" s="70"/>
      <c r="J148" s="70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78" t="s">
        <v>109</v>
      </c>
      <c r="D149" s="79">
        <v>45652</v>
      </c>
      <c r="E149" s="80" t="s">
        <v>251</v>
      </c>
      <c r="F149" s="81">
        <v>6745.1750000000002</v>
      </c>
      <c r="G149" s="81">
        <v>6614.3</v>
      </c>
      <c r="H149" s="82">
        <v>49.128863100000004</v>
      </c>
      <c r="I149" s="70"/>
      <c r="J149" s="70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78" t="s">
        <v>35</v>
      </c>
      <c r="D150" s="79">
        <v>45652</v>
      </c>
      <c r="E150" s="80" t="s">
        <v>251</v>
      </c>
      <c r="F150" s="81">
        <v>248.42420000000001</v>
      </c>
      <c r="G150" s="81">
        <v>248.05</v>
      </c>
      <c r="H150" s="82">
        <v>168.12877329999998</v>
      </c>
      <c r="I150" s="70"/>
      <c r="J150" s="70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78" t="s">
        <v>197</v>
      </c>
      <c r="D151" s="79">
        <v>45652</v>
      </c>
      <c r="E151" s="80" t="s">
        <v>251</v>
      </c>
      <c r="F151" s="81">
        <v>1482.8625</v>
      </c>
      <c r="G151" s="81">
        <v>1543.4</v>
      </c>
      <c r="H151" s="82">
        <v>24.119390800000001</v>
      </c>
      <c r="I151" s="70"/>
      <c r="J151" s="70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78" t="s">
        <v>216</v>
      </c>
      <c r="D152" s="79">
        <v>45652</v>
      </c>
      <c r="E152" s="80" t="s">
        <v>251</v>
      </c>
      <c r="F152" s="81">
        <v>174.32</v>
      </c>
      <c r="G152" s="81">
        <v>180.38</v>
      </c>
      <c r="H152" s="82">
        <v>7.5603100000000003</v>
      </c>
      <c r="I152" s="70"/>
      <c r="J152" s="70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78" t="s">
        <v>171</v>
      </c>
      <c r="D153" s="79">
        <v>45652</v>
      </c>
      <c r="E153" s="80" t="s">
        <v>251</v>
      </c>
      <c r="F153" s="81">
        <v>833.05</v>
      </c>
      <c r="G153" s="81">
        <v>826.5</v>
      </c>
      <c r="H153" s="82">
        <v>37.649200899999997</v>
      </c>
      <c r="I153" s="70"/>
      <c r="J153" s="70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78" t="s">
        <v>31</v>
      </c>
      <c r="D154" s="79">
        <v>45652</v>
      </c>
      <c r="E154" s="80" t="s">
        <v>251</v>
      </c>
      <c r="F154" s="81">
        <v>687.6241</v>
      </c>
      <c r="G154" s="81">
        <v>660.25</v>
      </c>
      <c r="H154" s="82">
        <v>109.17083379999998</v>
      </c>
      <c r="I154" s="70"/>
      <c r="J154" s="70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78" t="s">
        <v>24</v>
      </c>
      <c r="D155" s="79">
        <v>45652</v>
      </c>
      <c r="E155" s="80" t="s">
        <v>251</v>
      </c>
      <c r="F155" s="81">
        <v>2497.9596999999999</v>
      </c>
      <c r="G155" s="81">
        <v>2506.1999999999998</v>
      </c>
      <c r="H155" s="82">
        <v>188.89383600000002</v>
      </c>
      <c r="I155" s="70"/>
      <c r="J155" s="70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78" t="s">
        <v>157</v>
      </c>
      <c r="D156" s="79">
        <v>45652</v>
      </c>
      <c r="E156" s="80" t="s">
        <v>251</v>
      </c>
      <c r="F156" s="81">
        <v>4248.1665999999996</v>
      </c>
      <c r="G156" s="81">
        <v>4398.5</v>
      </c>
      <c r="H156" s="82">
        <v>38.338593799999998</v>
      </c>
      <c r="I156" s="70"/>
      <c r="J156" s="70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78" t="s">
        <v>45</v>
      </c>
      <c r="D157" s="79">
        <v>45652</v>
      </c>
      <c r="E157" s="80" t="s">
        <v>251</v>
      </c>
      <c r="F157" s="81">
        <v>1794.4204999999999</v>
      </c>
      <c r="G157" s="81">
        <v>1774.7</v>
      </c>
      <c r="H157" s="82">
        <v>109.95952</v>
      </c>
      <c r="I157" s="70"/>
      <c r="J157" s="70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78" t="s">
        <v>191</v>
      </c>
      <c r="D158" s="79">
        <v>45652</v>
      </c>
      <c r="E158" s="80" t="s">
        <v>251</v>
      </c>
      <c r="F158" s="81">
        <v>629.89369999999997</v>
      </c>
      <c r="G158" s="81">
        <v>641.35</v>
      </c>
      <c r="H158" s="82">
        <v>33.421320000000001</v>
      </c>
      <c r="I158" s="70"/>
      <c r="J158" s="70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78" t="s">
        <v>52</v>
      </c>
      <c r="D159" s="79">
        <v>45652</v>
      </c>
      <c r="E159" s="80" t="s">
        <v>251</v>
      </c>
      <c r="F159" s="81">
        <v>1280.0314089999999</v>
      </c>
      <c r="G159" s="81">
        <v>1300.7</v>
      </c>
      <c r="H159" s="82">
        <v>106.077825</v>
      </c>
      <c r="I159" s="70"/>
      <c r="J159" s="70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78" t="s">
        <v>20</v>
      </c>
      <c r="D160" s="79">
        <v>45652</v>
      </c>
      <c r="E160" s="80" t="s">
        <v>251</v>
      </c>
      <c r="F160" s="81">
        <v>4340.8725000000004</v>
      </c>
      <c r="G160" s="81">
        <v>4288.45</v>
      </c>
      <c r="H160" s="82">
        <v>67.275355899999994</v>
      </c>
      <c r="I160" s="70"/>
      <c r="J160" s="70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78" t="s">
        <v>178</v>
      </c>
      <c r="D161" s="79">
        <v>45652</v>
      </c>
      <c r="E161" s="80" t="s">
        <v>251</v>
      </c>
      <c r="F161" s="81">
        <v>2441.41</v>
      </c>
      <c r="G161" s="81">
        <v>2451.6</v>
      </c>
      <c r="H161" s="82">
        <v>30.005867500000001</v>
      </c>
      <c r="I161" s="70"/>
      <c r="J161" s="70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75"/>
      <c r="D162" s="76"/>
      <c r="E162" s="76"/>
      <c r="F162" s="76"/>
      <c r="G162" s="76"/>
      <c r="H162" s="83"/>
      <c r="I162" s="70"/>
      <c r="J162" s="70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78" t="s">
        <v>299</v>
      </c>
      <c r="D163" s="84"/>
      <c r="E163" s="84"/>
      <c r="F163" s="84"/>
      <c r="G163" s="84"/>
      <c r="H163" s="83"/>
      <c r="I163" s="70"/>
      <c r="J163" s="70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5"/>
      <c r="D164" s="86"/>
      <c r="E164" s="86"/>
      <c r="F164" s="87"/>
      <c r="G164" s="87"/>
      <c r="H164" s="88"/>
      <c r="I164" s="70"/>
      <c r="J164" s="70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5" t="s">
        <v>300</v>
      </c>
      <c r="D165" s="86"/>
      <c r="E165" s="9"/>
      <c r="F165" s="87"/>
      <c r="G165" s="87"/>
      <c r="H165" s="88"/>
      <c r="I165" s="70"/>
      <c r="J165" s="70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89" t="s">
        <v>301</v>
      </c>
      <c r="D166" s="87"/>
      <c r="E166" s="87"/>
      <c r="F166" s="51" t="s">
        <v>284</v>
      </c>
      <c r="G166" s="87"/>
      <c r="H166" s="88"/>
      <c r="I166" s="70"/>
      <c r="J166" s="70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89" t="s">
        <v>302</v>
      </c>
      <c r="D167" s="87"/>
      <c r="E167" s="87"/>
      <c r="F167" s="65">
        <v>917</v>
      </c>
      <c r="G167" s="87"/>
      <c r="H167" s="88"/>
      <c r="I167" s="70"/>
      <c r="J167" s="70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89" t="s">
        <v>303</v>
      </c>
      <c r="D168" s="87"/>
      <c r="E168" s="87"/>
      <c r="F168" s="65">
        <f>766.5+144</f>
        <v>910.5</v>
      </c>
      <c r="G168" s="90"/>
      <c r="H168" s="91"/>
      <c r="I168" s="70"/>
      <c r="J168" s="70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89" t="s">
        <v>304</v>
      </c>
      <c r="D169" s="87"/>
      <c r="E169" s="87"/>
      <c r="F169" s="92" t="s">
        <v>284</v>
      </c>
      <c r="G169" s="90"/>
      <c r="H169" s="91"/>
      <c r="I169" s="70"/>
      <c r="J169" s="70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89" t="s">
        <v>305</v>
      </c>
      <c r="D170" s="87"/>
      <c r="E170" s="87"/>
      <c r="F170" s="92" t="s">
        <v>284</v>
      </c>
      <c r="G170" s="90"/>
      <c r="H170" s="91"/>
      <c r="I170" s="70"/>
      <c r="J170" s="70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89" t="s">
        <v>306</v>
      </c>
      <c r="D171" s="87"/>
      <c r="E171" s="87"/>
      <c r="F171" s="65">
        <v>653460460.75999999</v>
      </c>
      <c r="G171" s="90"/>
      <c r="H171" s="91"/>
      <c r="I171" s="70"/>
      <c r="J171" s="70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89" t="s">
        <v>307</v>
      </c>
      <c r="D172" s="87"/>
      <c r="E172" s="87"/>
      <c r="F172" s="65">
        <f>572333457.27+129708315.36</f>
        <v>702041772.63</v>
      </c>
      <c r="G172" s="90"/>
      <c r="H172" s="91"/>
      <c r="I172" s="70"/>
      <c r="J172" s="70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89" t="s">
        <v>308</v>
      </c>
      <c r="D173" s="87"/>
      <c r="E173" s="87"/>
      <c r="F173" s="65" t="s">
        <v>284</v>
      </c>
      <c r="G173" s="90"/>
      <c r="H173" s="91"/>
      <c r="I173" s="70"/>
      <c r="J173" s="70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89" t="s">
        <v>309</v>
      </c>
      <c r="D174" s="87"/>
      <c r="E174" s="87"/>
      <c r="F174" s="65">
        <f>F172-F171</f>
        <v>48581311.870000005</v>
      </c>
      <c r="G174" s="90"/>
      <c r="H174" s="91"/>
      <c r="I174" s="70"/>
      <c r="J174" s="70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93" t="s">
        <v>310</v>
      </c>
      <c r="D175" s="94"/>
      <c r="E175" s="94"/>
      <c r="F175" s="95"/>
      <c r="G175" s="90"/>
      <c r="H175" s="91"/>
      <c r="I175" s="70"/>
      <c r="J175" s="70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89"/>
      <c r="D176" s="87"/>
      <c r="E176" s="87"/>
      <c r="F176" s="95"/>
      <c r="G176" s="95"/>
      <c r="H176" s="91"/>
      <c r="I176" s="70"/>
      <c r="J176" s="70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85" t="s">
        <v>311</v>
      </c>
      <c r="D177" s="86"/>
      <c r="E177" s="9"/>
      <c r="F177" s="87"/>
      <c r="G177" s="87"/>
      <c r="H177" s="88"/>
      <c r="I177" s="70"/>
      <c r="J177" s="70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ht="40.5" x14ac:dyDescent="0.35">
      <c r="C178" s="75" t="s">
        <v>294</v>
      </c>
      <c r="D178" s="76" t="s">
        <v>246</v>
      </c>
      <c r="E178" s="76" t="s">
        <v>296</v>
      </c>
      <c r="F178" s="76" t="s">
        <v>297</v>
      </c>
      <c r="G178" s="76" t="s">
        <v>298</v>
      </c>
      <c r="H178" s="88"/>
      <c r="I178" s="70"/>
      <c r="J178" s="70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138" t="s">
        <v>284</v>
      </c>
      <c r="D179" s="139"/>
      <c r="E179" s="139"/>
      <c r="F179" s="139"/>
      <c r="G179" s="140"/>
      <c r="H179" s="88"/>
      <c r="I179" s="70"/>
      <c r="J179" s="70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x14ac:dyDescent="0.35">
      <c r="C180" s="96" t="s">
        <v>312</v>
      </c>
      <c r="D180" s="97"/>
      <c r="E180" s="97"/>
      <c r="F180" s="97"/>
      <c r="G180" s="98"/>
      <c r="H180" s="88"/>
      <c r="I180" s="70"/>
      <c r="J180" s="70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85"/>
      <c r="D181" s="86"/>
      <c r="E181" s="86"/>
      <c r="F181" s="87"/>
      <c r="G181" s="87"/>
      <c r="H181" s="88"/>
      <c r="I181" s="70"/>
      <c r="J181" s="70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85" t="s">
        <v>313</v>
      </c>
      <c r="D182" s="86"/>
      <c r="E182" s="9"/>
      <c r="F182" s="87"/>
      <c r="G182" s="87"/>
      <c r="H182" s="88"/>
      <c r="I182" s="70"/>
      <c r="J182" s="70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89" t="s">
        <v>301</v>
      </c>
      <c r="D183" s="87"/>
      <c r="E183" s="87"/>
      <c r="F183" s="99" t="s">
        <v>284</v>
      </c>
      <c r="G183" s="87"/>
      <c r="H183" s="88"/>
      <c r="I183" s="70"/>
      <c r="J183" s="70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89" t="s">
        <v>302</v>
      </c>
      <c r="D184" s="87"/>
      <c r="E184" s="87"/>
      <c r="F184" s="99" t="s">
        <v>284</v>
      </c>
      <c r="G184" s="87"/>
      <c r="H184" s="88"/>
      <c r="I184" s="70"/>
      <c r="J184" s="70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89" t="s">
        <v>303</v>
      </c>
      <c r="D185" s="87"/>
      <c r="E185" s="87"/>
      <c r="F185" s="99" t="s">
        <v>284</v>
      </c>
      <c r="G185" s="90"/>
      <c r="H185" s="91"/>
      <c r="I185" s="70"/>
      <c r="J185" s="70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89" t="s">
        <v>304</v>
      </c>
      <c r="D186" s="87"/>
      <c r="E186" s="87"/>
      <c r="F186" s="99" t="s">
        <v>284</v>
      </c>
      <c r="G186" s="90"/>
      <c r="H186" s="91"/>
      <c r="I186" s="70"/>
      <c r="J186" s="70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89" t="s">
        <v>305</v>
      </c>
      <c r="D187" s="87"/>
      <c r="E187" s="87"/>
      <c r="F187" s="99" t="s">
        <v>284</v>
      </c>
      <c r="G187" s="90"/>
      <c r="H187" s="91"/>
      <c r="I187" s="70"/>
      <c r="J187" s="70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89" t="s">
        <v>306</v>
      </c>
      <c r="D188" s="87"/>
      <c r="E188" s="87"/>
      <c r="F188" s="99" t="s">
        <v>284</v>
      </c>
      <c r="G188" s="90"/>
      <c r="H188" s="91"/>
      <c r="I188" s="70"/>
      <c r="J188" s="70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89" t="s">
        <v>307</v>
      </c>
      <c r="D189" s="87"/>
      <c r="E189" s="87"/>
      <c r="F189" s="99" t="s">
        <v>284</v>
      </c>
      <c r="G189" s="90"/>
      <c r="H189" s="91"/>
      <c r="I189" s="70"/>
      <c r="J189" s="70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89" t="s">
        <v>308</v>
      </c>
      <c r="D190" s="87"/>
      <c r="E190" s="87"/>
      <c r="F190" s="99" t="s">
        <v>284</v>
      </c>
      <c r="G190" s="90"/>
      <c r="H190" s="91"/>
      <c r="I190" s="70"/>
      <c r="J190" s="70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ht="14" thickBot="1" x14ac:dyDescent="0.4">
      <c r="C191" s="100" t="s">
        <v>309</v>
      </c>
      <c r="D191" s="101"/>
      <c r="E191" s="101"/>
      <c r="F191" s="102" t="s">
        <v>284</v>
      </c>
      <c r="G191" s="103"/>
      <c r="H191" s="104"/>
      <c r="I191" s="70"/>
      <c r="J191" s="70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89"/>
      <c r="D192" s="87"/>
      <c r="E192" s="87"/>
      <c r="F192" s="87"/>
      <c r="G192" s="105"/>
      <c r="H192" s="106"/>
      <c r="I192" s="70"/>
      <c r="J192" s="70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x14ac:dyDescent="0.35">
      <c r="C193" s="85" t="s">
        <v>314</v>
      </c>
      <c r="D193" s="86"/>
      <c r="E193" s="107"/>
      <c r="F193" s="87"/>
      <c r="G193" s="108"/>
      <c r="H193" s="88"/>
      <c r="I193" s="70"/>
      <c r="J193" s="70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ht="27" x14ac:dyDescent="0.35">
      <c r="C194" s="75" t="s">
        <v>294</v>
      </c>
      <c r="D194" s="76" t="s">
        <v>315</v>
      </c>
      <c r="E194" s="76" t="s">
        <v>316</v>
      </c>
      <c r="F194" s="76" t="s">
        <v>317</v>
      </c>
      <c r="G194" s="108"/>
      <c r="H194" s="109"/>
      <c r="I194" s="70"/>
      <c r="J194" s="70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138" t="s">
        <v>284</v>
      </c>
      <c r="D195" s="139"/>
      <c r="E195" s="139"/>
      <c r="F195" s="140"/>
      <c r="G195" s="108"/>
      <c r="H195" s="88"/>
      <c r="I195" s="70"/>
      <c r="J195" s="70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x14ac:dyDescent="0.35">
      <c r="C196" s="96" t="s">
        <v>318</v>
      </c>
      <c r="D196" s="97"/>
      <c r="E196" s="97"/>
      <c r="F196" s="98"/>
      <c r="G196" s="108"/>
      <c r="H196" s="88"/>
      <c r="I196" s="70"/>
      <c r="J196" s="70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10"/>
      <c r="D197" s="111"/>
      <c r="E197" s="111"/>
      <c r="F197" s="87"/>
      <c r="G197" s="108"/>
      <c r="H197" s="88"/>
      <c r="I197" s="70"/>
      <c r="J197" s="70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85" t="s">
        <v>319</v>
      </c>
      <c r="D198" s="86"/>
      <c r="E198" s="9"/>
      <c r="F198" s="87"/>
      <c r="G198" s="87"/>
      <c r="H198" s="88"/>
      <c r="I198" s="70"/>
      <c r="J198" s="70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89" t="s">
        <v>320</v>
      </c>
      <c r="D199" s="87"/>
      <c r="E199" s="87"/>
      <c r="F199" s="87" t="s">
        <v>284</v>
      </c>
      <c r="G199" s="87"/>
      <c r="H199" s="88"/>
      <c r="I199" s="70"/>
      <c r="J199" s="70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89" t="s">
        <v>321</v>
      </c>
      <c r="D200" s="87"/>
      <c r="E200" s="87"/>
      <c r="F200" s="87" t="s">
        <v>284</v>
      </c>
      <c r="G200" s="87"/>
      <c r="H200" s="88"/>
      <c r="I200" s="70"/>
      <c r="J200" s="70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89" t="s">
        <v>322</v>
      </c>
      <c r="D201" s="87"/>
      <c r="E201" s="87"/>
      <c r="F201" s="87" t="s">
        <v>284</v>
      </c>
      <c r="G201" s="87"/>
      <c r="H201" s="88"/>
      <c r="I201" s="70"/>
      <c r="J201" s="70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93" t="s">
        <v>323</v>
      </c>
      <c r="D202" s="94"/>
      <c r="E202" s="94"/>
      <c r="F202" s="87"/>
      <c r="G202" s="87"/>
      <c r="H202" s="88"/>
      <c r="I202" s="70"/>
      <c r="J202" s="70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93"/>
      <c r="D203" s="94"/>
      <c r="E203" s="94"/>
      <c r="F203" s="87"/>
      <c r="G203" s="87"/>
      <c r="H203" s="88"/>
      <c r="I203" s="70"/>
      <c r="J203" s="70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112" t="s">
        <v>324</v>
      </c>
      <c r="D204" s="107"/>
      <c r="E204" s="107"/>
      <c r="F204" s="87"/>
      <c r="G204" s="108"/>
      <c r="H204" s="88"/>
      <c r="I204" s="70"/>
      <c r="J204" s="70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ht="40.5" x14ac:dyDescent="0.35">
      <c r="C205" s="75" t="s">
        <v>294</v>
      </c>
      <c r="D205" s="76" t="s">
        <v>325</v>
      </c>
      <c r="E205" s="76" t="s">
        <v>315</v>
      </c>
      <c r="F205" s="76" t="s">
        <v>316</v>
      </c>
      <c r="G205" s="76" t="s">
        <v>326</v>
      </c>
      <c r="H205" s="88"/>
      <c r="I205" s="70"/>
      <c r="J205" s="70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38" t="s">
        <v>284</v>
      </c>
      <c r="D206" s="139"/>
      <c r="E206" s="139"/>
      <c r="F206" s="139"/>
      <c r="G206" s="140"/>
      <c r="H206" s="88"/>
      <c r="I206" s="70"/>
      <c r="J206" s="70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x14ac:dyDescent="0.35">
      <c r="C207" s="141" t="s">
        <v>327</v>
      </c>
      <c r="D207" s="142"/>
      <c r="E207" s="142"/>
      <c r="F207" s="142"/>
      <c r="G207" s="143"/>
      <c r="H207" s="88"/>
      <c r="I207" s="70"/>
      <c r="J207" s="70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ht="26.25" customHeight="1" x14ac:dyDescent="0.35">
      <c r="C208" s="113"/>
      <c r="D208" s="114"/>
      <c r="E208" s="114"/>
      <c r="F208" s="114"/>
      <c r="G208" s="114"/>
      <c r="H208" s="88"/>
      <c r="I208" s="70"/>
      <c r="J208" s="70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15" t="s">
        <v>328</v>
      </c>
      <c r="D209" s="9"/>
      <c r="E209" s="9"/>
      <c r="F209" s="87"/>
      <c r="G209" s="87"/>
      <c r="H209" s="88"/>
      <c r="I209" s="70"/>
      <c r="J209" s="70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89" t="s">
        <v>320</v>
      </c>
      <c r="D210" s="87"/>
      <c r="E210" s="87"/>
      <c r="F210" s="87" t="s">
        <v>284</v>
      </c>
      <c r="G210" s="87"/>
      <c r="H210" s="88"/>
      <c r="I210" s="70"/>
      <c r="J210" s="70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89" t="s">
        <v>321</v>
      </c>
      <c r="D211" s="87"/>
      <c r="E211" s="87"/>
      <c r="F211" s="87" t="s">
        <v>284</v>
      </c>
      <c r="G211" s="87"/>
      <c r="H211" s="88"/>
      <c r="I211" s="70"/>
      <c r="J211" s="70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ht="14" thickBot="1" x14ac:dyDescent="0.4">
      <c r="C212" s="116" t="s">
        <v>322</v>
      </c>
      <c r="D212" s="117"/>
      <c r="E212" s="117"/>
      <c r="F212" s="117" t="s">
        <v>284</v>
      </c>
      <c r="G212" s="117"/>
      <c r="H212" s="118"/>
      <c r="I212" s="70"/>
      <c r="J212" s="70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19"/>
      <c r="D213" s="120"/>
      <c r="E213" s="120"/>
      <c r="F213" s="120"/>
      <c r="G213" s="120"/>
      <c r="H213" s="121"/>
      <c r="I213" s="70"/>
      <c r="J213" s="70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x14ac:dyDescent="0.35">
      <c r="C214" s="85" t="s">
        <v>329</v>
      </c>
      <c r="D214" s="122" t="s">
        <v>284</v>
      </c>
      <c r="E214" s="51"/>
      <c r="F214" s="51"/>
      <c r="G214" s="51"/>
      <c r="H214" s="123"/>
      <c r="I214" s="70"/>
      <c r="J214" s="70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24"/>
      <c r="D215" s="51"/>
      <c r="E215" s="51"/>
      <c r="F215" s="51"/>
      <c r="G215" s="51"/>
      <c r="H215" s="123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124"/>
      <c r="D216" s="51"/>
      <c r="E216" s="51"/>
      <c r="F216" s="51"/>
      <c r="G216" s="51"/>
      <c r="H216" s="123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ht="14" thickBot="1" x14ac:dyDescent="0.4">
      <c r="C217" s="125"/>
      <c r="D217" s="126"/>
      <c r="E217" s="126"/>
      <c r="F217" s="126"/>
      <c r="G217" s="126"/>
      <c r="H217" s="127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x14ac:dyDescent="0.35">
      <c r="C218" s="51"/>
      <c r="D218" s="51"/>
      <c r="E218" s="51"/>
      <c r="F218" s="51"/>
      <c r="G218" s="51"/>
      <c r="H218" s="51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ht="14.5" x14ac:dyDescent="0.35">
      <c r="C219" s="66" t="s">
        <v>330</v>
      </c>
      <c r="D219" s="66"/>
      <c r="E219" s="66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ht="14.5" x14ac:dyDescent="0.35">
      <c r="C220" s="66" t="s">
        <v>331</v>
      </c>
      <c r="D220" s="66"/>
      <c r="E220" s="66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ht="14.5" x14ac:dyDescent="0.35">
      <c r="C221" s="67" t="s">
        <v>332</v>
      </c>
      <c r="D221" s="66"/>
      <c r="E221" s="66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ht="14.5" x14ac:dyDescent="0.35">
      <c r="C222" s="66" t="s">
        <v>333</v>
      </c>
      <c r="D222" s="66"/>
      <c r="E222" s="66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ht="14.5" x14ac:dyDescent="0.35">
      <c r="C223" s="67" t="s">
        <v>334</v>
      </c>
      <c r="D223" s="66"/>
      <c r="E223" s="66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ht="14.5" x14ac:dyDescent="0.35">
      <c r="C224" s="67" t="s">
        <v>335</v>
      </c>
      <c r="D224" s="66"/>
      <c r="E224" s="66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x14ac:dyDescent="0.35">
      <c r="C225" s="51"/>
      <c r="D225" s="51"/>
      <c r="E225" s="51"/>
      <c r="F225" s="51"/>
      <c r="G225" s="51"/>
      <c r="H225" s="51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x14ac:dyDescent="0.35">
      <c r="C226" s="128" t="s">
        <v>336</v>
      </c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ht="14" thickBot="1" x14ac:dyDescent="0.4">
      <c r="L227" s="2"/>
      <c r="AH227" s="6"/>
      <c r="AI227" s="2"/>
      <c r="AU227" s="6"/>
      <c r="AV227" s="2"/>
      <c r="AW227" s="6"/>
      <c r="AX227" s="2"/>
      <c r="BA227" s="6"/>
      <c r="BB227" s="2"/>
    </row>
    <row r="228" spans="1:255" ht="165" customHeight="1" thickBot="1" x14ac:dyDescent="0.4">
      <c r="A228" s="87"/>
      <c r="B228" s="87"/>
      <c r="C228" s="129"/>
      <c r="D228" s="129"/>
      <c r="E228" s="129"/>
      <c r="F228" s="130"/>
      <c r="G228" s="131"/>
      <c r="H228" s="131"/>
      <c r="I228" s="131"/>
      <c r="J228" s="131"/>
      <c r="K228" s="132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  <c r="W228" s="87"/>
      <c r="X228" s="87"/>
      <c r="Y228" s="87"/>
      <c r="Z228" s="87"/>
      <c r="AA228" s="87"/>
      <c r="AB228" s="87"/>
      <c r="AC228" s="87"/>
      <c r="AD228" s="87"/>
      <c r="AE228" s="87"/>
      <c r="AF228" s="87"/>
      <c r="AG228" s="87"/>
      <c r="AH228" s="132"/>
      <c r="AI228" s="87"/>
      <c r="AJ228" s="87"/>
      <c r="AK228" s="87"/>
      <c r="AL228" s="87"/>
      <c r="AM228" s="87"/>
      <c r="AN228" s="87"/>
      <c r="AO228" s="87"/>
      <c r="AP228" s="87"/>
      <c r="AQ228" s="87"/>
      <c r="AR228" s="87"/>
      <c r="AS228" s="87"/>
      <c r="AT228" s="87"/>
      <c r="AU228" s="132"/>
      <c r="AV228" s="87"/>
      <c r="AW228" s="132"/>
      <c r="AX228" s="87"/>
      <c r="AY228" s="87"/>
      <c r="AZ228" s="87"/>
      <c r="BA228" s="132"/>
      <c r="BB228" s="87"/>
      <c r="BC228" s="87"/>
      <c r="BD228" s="87"/>
      <c r="BE228" s="87"/>
      <c r="BF228" s="87"/>
      <c r="BG228" s="87"/>
      <c r="BH228" s="87"/>
      <c r="BI228" s="87"/>
      <c r="BJ228" s="87"/>
      <c r="BK228" s="87"/>
      <c r="BL228" s="87"/>
      <c r="BM228" s="87"/>
      <c r="BN228" s="87"/>
      <c r="BO228" s="87"/>
      <c r="BP228" s="87"/>
      <c r="BQ228" s="87"/>
      <c r="BR228" s="87"/>
      <c r="BS228" s="87"/>
      <c r="BT228" s="87"/>
      <c r="BU228" s="87"/>
      <c r="BV228" s="87"/>
      <c r="BW228" s="87"/>
      <c r="BX228" s="87"/>
      <c r="BY228" s="87"/>
      <c r="BZ228" s="87"/>
      <c r="CA228" s="87"/>
      <c r="CB228" s="87"/>
      <c r="CC228" s="87"/>
      <c r="CD228" s="87"/>
      <c r="CE228" s="87"/>
      <c r="CF228" s="87"/>
      <c r="CG228" s="87"/>
      <c r="CH228" s="87"/>
      <c r="CI228" s="87"/>
      <c r="CJ228" s="87"/>
      <c r="CK228" s="87"/>
      <c r="CL228" s="87"/>
      <c r="CM228" s="87"/>
      <c r="CN228" s="87"/>
      <c r="CO228" s="87"/>
      <c r="CP228" s="87"/>
      <c r="CQ228" s="87"/>
      <c r="CR228" s="87"/>
      <c r="CS228" s="87"/>
      <c r="CT228" s="87"/>
      <c r="CU228" s="87"/>
      <c r="CV228" s="87"/>
      <c r="CW228" s="87"/>
      <c r="CX228" s="87"/>
      <c r="CY228" s="87"/>
      <c r="CZ228" s="87"/>
      <c r="DA228" s="87"/>
      <c r="DB228" s="87"/>
      <c r="DC228" s="87"/>
      <c r="DD228" s="87"/>
      <c r="DE228" s="87"/>
      <c r="DF228" s="87"/>
      <c r="DG228" s="87"/>
      <c r="DH228" s="87"/>
      <c r="DI228" s="87"/>
      <c r="DJ228" s="87"/>
      <c r="DK228" s="87"/>
      <c r="DL228" s="87"/>
      <c r="DM228" s="87"/>
      <c r="DN228" s="87"/>
      <c r="DO228" s="87"/>
      <c r="DP228" s="87"/>
      <c r="DQ228" s="87"/>
      <c r="DR228" s="87"/>
      <c r="DS228" s="87"/>
      <c r="DT228" s="87"/>
      <c r="DU228" s="87"/>
      <c r="DV228" s="87"/>
      <c r="DW228" s="87"/>
      <c r="DX228" s="87"/>
      <c r="DY228" s="87"/>
      <c r="DZ228" s="87"/>
      <c r="EA228" s="87"/>
      <c r="EB228" s="87"/>
      <c r="EC228" s="87"/>
      <c r="ED228" s="87"/>
      <c r="EE228" s="87"/>
      <c r="EF228" s="87"/>
      <c r="EG228" s="87"/>
      <c r="EH228" s="87"/>
      <c r="EI228" s="87"/>
      <c r="EJ228" s="87"/>
      <c r="EK228" s="87"/>
      <c r="EL228" s="87"/>
      <c r="EM228" s="87"/>
      <c r="EN228" s="87"/>
      <c r="EO228" s="87"/>
      <c r="EP228" s="87"/>
      <c r="EQ228" s="87"/>
      <c r="ER228" s="87"/>
      <c r="ES228" s="87"/>
      <c r="ET228" s="87"/>
      <c r="EU228" s="87"/>
      <c r="EV228" s="87"/>
      <c r="EW228" s="87"/>
      <c r="EX228" s="87"/>
      <c r="EY228" s="87"/>
      <c r="EZ228" s="87"/>
      <c r="FA228" s="87"/>
      <c r="FB228" s="87"/>
      <c r="FC228" s="87"/>
      <c r="FD228" s="87"/>
      <c r="FE228" s="87"/>
      <c r="FF228" s="87"/>
      <c r="FG228" s="87"/>
      <c r="FH228" s="87"/>
      <c r="FI228" s="87"/>
      <c r="FJ228" s="87"/>
      <c r="FK228" s="87"/>
      <c r="FL228" s="87"/>
      <c r="FM228" s="87"/>
      <c r="FN228" s="87"/>
      <c r="FO228" s="87"/>
      <c r="FP228" s="87"/>
      <c r="FQ228" s="87"/>
      <c r="FR228" s="87"/>
      <c r="FS228" s="87"/>
      <c r="FT228" s="87"/>
      <c r="FU228" s="87"/>
      <c r="FV228" s="87"/>
      <c r="FW228" s="87"/>
      <c r="FX228" s="87"/>
      <c r="FY228" s="87"/>
      <c r="FZ228" s="87"/>
      <c r="GA228" s="87"/>
      <c r="GB228" s="87"/>
      <c r="GC228" s="87"/>
      <c r="GD228" s="87"/>
      <c r="GE228" s="87"/>
      <c r="GF228" s="87"/>
      <c r="GG228" s="87"/>
      <c r="GH228" s="87"/>
      <c r="GI228" s="87"/>
      <c r="GJ228" s="87"/>
      <c r="GK228" s="87"/>
      <c r="GL228" s="87"/>
      <c r="GM228" s="87"/>
      <c r="GN228" s="87"/>
      <c r="GO228" s="87"/>
      <c r="GP228" s="87"/>
      <c r="GQ228" s="87"/>
      <c r="GR228" s="87"/>
      <c r="GS228" s="87"/>
      <c r="GT228" s="87"/>
      <c r="GU228" s="87"/>
      <c r="GV228" s="87"/>
      <c r="GW228" s="87"/>
      <c r="GX228" s="87"/>
      <c r="GY228" s="87"/>
      <c r="GZ228" s="87"/>
      <c r="HA228" s="87"/>
      <c r="HB228" s="87"/>
      <c r="HC228" s="87"/>
      <c r="HD228" s="87"/>
      <c r="HE228" s="87"/>
      <c r="HF228" s="87"/>
      <c r="HG228" s="87"/>
      <c r="HH228" s="87"/>
      <c r="HI228" s="87"/>
      <c r="HJ228" s="87"/>
      <c r="HK228" s="87"/>
      <c r="HL228" s="87"/>
      <c r="HM228" s="87"/>
      <c r="HN228" s="87"/>
      <c r="HO228" s="87"/>
      <c r="HP228" s="87"/>
      <c r="HQ228" s="87"/>
      <c r="HR228" s="87"/>
      <c r="HS228" s="87"/>
      <c r="HT228" s="87"/>
      <c r="HU228" s="87"/>
      <c r="HV228" s="87"/>
      <c r="HW228" s="87"/>
      <c r="HX228" s="87"/>
      <c r="HY228" s="87"/>
      <c r="HZ228" s="87"/>
      <c r="IA228" s="87"/>
      <c r="IB228" s="87"/>
      <c r="IC228" s="87"/>
      <c r="ID228" s="87"/>
      <c r="IE228" s="87"/>
      <c r="IF228" s="87"/>
      <c r="IG228" s="87"/>
      <c r="IH228" s="87"/>
      <c r="II228" s="87"/>
      <c r="IJ228" s="87"/>
      <c r="IK228" s="87"/>
      <c r="IL228" s="87"/>
      <c r="IM228" s="87"/>
      <c r="IN228" s="87"/>
      <c r="IO228" s="87"/>
      <c r="IP228" s="87"/>
      <c r="IQ228" s="87"/>
      <c r="IR228" s="87"/>
      <c r="IS228" s="87"/>
      <c r="IT228" s="87"/>
      <c r="IU228" s="87"/>
    </row>
    <row r="229" spans="1:255" x14ac:dyDescent="0.35">
      <c r="A229" s="87"/>
      <c r="B229" s="87"/>
      <c r="C229" s="87"/>
      <c r="D229" s="87"/>
      <c r="E229" s="87"/>
      <c r="F229" s="130"/>
      <c r="G229" s="131"/>
      <c r="H229" s="131"/>
      <c r="I229" s="131"/>
      <c r="J229" s="131"/>
      <c r="K229" s="132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  <c r="W229" s="87"/>
      <c r="X229" s="87"/>
      <c r="Y229" s="87"/>
      <c r="Z229" s="87"/>
      <c r="AA229" s="87"/>
      <c r="AB229" s="87"/>
      <c r="AC229" s="87"/>
      <c r="AD229" s="87"/>
      <c r="AE229" s="87"/>
      <c r="AF229" s="87"/>
      <c r="AG229" s="87"/>
      <c r="AH229" s="132"/>
      <c r="AI229" s="87"/>
      <c r="AJ229" s="87"/>
      <c r="AK229" s="87"/>
      <c r="AL229" s="87"/>
      <c r="AM229" s="87"/>
      <c r="AN229" s="87"/>
      <c r="AO229" s="87"/>
      <c r="AP229" s="87"/>
      <c r="AQ229" s="87"/>
      <c r="AR229" s="87"/>
      <c r="AS229" s="87"/>
      <c r="AT229" s="87"/>
      <c r="AU229" s="132"/>
      <c r="AV229" s="87"/>
      <c r="AW229" s="132"/>
      <c r="AX229" s="87"/>
      <c r="AY229" s="87"/>
      <c r="AZ229" s="87"/>
      <c r="BA229" s="132"/>
      <c r="BB229" s="87"/>
      <c r="BC229" s="87"/>
      <c r="BD229" s="87"/>
      <c r="BE229" s="87"/>
      <c r="BF229" s="87"/>
      <c r="BG229" s="87"/>
      <c r="BH229" s="87"/>
      <c r="BI229" s="87"/>
      <c r="BJ229" s="87"/>
      <c r="BK229" s="87"/>
      <c r="BL229" s="87"/>
      <c r="BM229" s="87"/>
      <c r="BN229" s="87"/>
      <c r="BO229" s="87"/>
      <c r="BP229" s="87"/>
      <c r="BQ229" s="87"/>
      <c r="BR229" s="87"/>
      <c r="BS229" s="87"/>
      <c r="BT229" s="87"/>
      <c r="BU229" s="87"/>
      <c r="BV229" s="87"/>
      <c r="BW229" s="87"/>
      <c r="BX229" s="87"/>
      <c r="BY229" s="87"/>
      <c r="BZ229" s="87"/>
      <c r="CA229" s="87"/>
      <c r="CB229" s="87"/>
      <c r="CC229" s="87"/>
      <c r="CD229" s="87"/>
      <c r="CE229" s="87"/>
      <c r="CF229" s="87"/>
      <c r="CG229" s="87"/>
      <c r="CH229" s="87"/>
      <c r="CI229" s="87"/>
      <c r="CJ229" s="87"/>
      <c r="CK229" s="87"/>
      <c r="CL229" s="87"/>
      <c r="CM229" s="87"/>
      <c r="CN229" s="87"/>
      <c r="CO229" s="87"/>
      <c r="CP229" s="87"/>
      <c r="CQ229" s="87"/>
      <c r="CR229" s="87"/>
      <c r="CS229" s="87"/>
      <c r="CT229" s="87"/>
      <c r="CU229" s="87"/>
      <c r="CV229" s="87"/>
      <c r="CW229" s="87"/>
      <c r="CX229" s="87"/>
      <c r="CY229" s="87"/>
      <c r="CZ229" s="87"/>
      <c r="DA229" s="87"/>
      <c r="DB229" s="87"/>
      <c r="DC229" s="87"/>
      <c r="DD229" s="87"/>
      <c r="DE229" s="87"/>
      <c r="DF229" s="87"/>
      <c r="DG229" s="87"/>
      <c r="DH229" s="87"/>
      <c r="DI229" s="87"/>
      <c r="DJ229" s="87"/>
      <c r="DK229" s="87"/>
      <c r="DL229" s="87"/>
      <c r="DM229" s="87"/>
      <c r="DN229" s="87"/>
      <c r="DO229" s="87"/>
      <c r="DP229" s="87"/>
      <c r="DQ229" s="87"/>
      <c r="DR229" s="87"/>
      <c r="DS229" s="87"/>
      <c r="DT229" s="87"/>
      <c r="DU229" s="87"/>
      <c r="DV229" s="87"/>
      <c r="DW229" s="87"/>
      <c r="DX229" s="87"/>
      <c r="DY229" s="87"/>
      <c r="DZ229" s="87"/>
      <c r="EA229" s="87"/>
      <c r="EB229" s="87"/>
      <c r="EC229" s="87"/>
      <c r="ED229" s="87"/>
      <c r="EE229" s="87"/>
      <c r="EF229" s="87"/>
      <c r="EG229" s="87"/>
      <c r="EH229" s="87"/>
      <c r="EI229" s="87"/>
      <c r="EJ229" s="87"/>
      <c r="EK229" s="87"/>
      <c r="EL229" s="87"/>
      <c r="EM229" s="87"/>
      <c r="EN229" s="87"/>
      <c r="EO229" s="87"/>
      <c r="EP229" s="87"/>
      <c r="EQ229" s="87"/>
      <c r="ER229" s="87"/>
      <c r="ES229" s="87"/>
      <c r="ET229" s="87"/>
      <c r="EU229" s="87"/>
      <c r="EV229" s="87"/>
      <c r="EW229" s="87"/>
      <c r="EX229" s="87"/>
      <c r="EY229" s="87"/>
      <c r="EZ229" s="87"/>
      <c r="FA229" s="87"/>
      <c r="FB229" s="87"/>
      <c r="FC229" s="87"/>
      <c r="FD229" s="87"/>
      <c r="FE229" s="87"/>
      <c r="FF229" s="87"/>
      <c r="FG229" s="87"/>
      <c r="FH229" s="87"/>
      <c r="FI229" s="87"/>
      <c r="FJ229" s="87"/>
      <c r="FK229" s="87"/>
      <c r="FL229" s="87"/>
      <c r="FM229" s="87"/>
      <c r="FN229" s="87"/>
      <c r="FO229" s="87"/>
      <c r="FP229" s="87"/>
      <c r="FQ229" s="87"/>
      <c r="FR229" s="87"/>
      <c r="FS229" s="87"/>
      <c r="FT229" s="87"/>
      <c r="FU229" s="87"/>
      <c r="FV229" s="87"/>
      <c r="FW229" s="87"/>
      <c r="FX229" s="87"/>
      <c r="FY229" s="87"/>
      <c r="FZ229" s="87"/>
      <c r="GA229" s="87"/>
      <c r="GB229" s="87"/>
      <c r="GC229" s="87"/>
      <c r="GD229" s="87"/>
      <c r="GE229" s="87"/>
      <c r="GF229" s="87"/>
      <c r="GG229" s="87"/>
      <c r="GH229" s="87"/>
      <c r="GI229" s="87"/>
      <c r="GJ229" s="87"/>
      <c r="GK229" s="87"/>
      <c r="GL229" s="87"/>
      <c r="GM229" s="87"/>
      <c r="GN229" s="87"/>
      <c r="GO229" s="87"/>
      <c r="GP229" s="87"/>
      <c r="GQ229" s="87"/>
      <c r="GR229" s="87"/>
      <c r="GS229" s="87"/>
      <c r="GT229" s="87"/>
      <c r="GU229" s="87"/>
      <c r="GV229" s="87"/>
      <c r="GW229" s="87"/>
      <c r="GX229" s="87"/>
      <c r="GY229" s="87"/>
      <c r="GZ229" s="87"/>
      <c r="HA229" s="87"/>
      <c r="HB229" s="87"/>
      <c r="HC229" s="87"/>
      <c r="HD229" s="87"/>
      <c r="HE229" s="87"/>
      <c r="HF229" s="87"/>
      <c r="HG229" s="87"/>
      <c r="HH229" s="87"/>
      <c r="HI229" s="87"/>
      <c r="HJ229" s="87"/>
      <c r="HK229" s="87"/>
      <c r="HL229" s="87"/>
      <c r="HM229" s="87"/>
      <c r="HN229" s="87"/>
      <c r="HO229" s="87"/>
      <c r="HP229" s="87"/>
      <c r="HQ229" s="87"/>
      <c r="HR229" s="87"/>
      <c r="HS229" s="87"/>
      <c r="HT229" s="87"/>
      <c r="HU229" s="87"/>
      <c r="HV229" s="87"/>
      <c r="HW229" s="87"/>
      <c r="HX229" s="87"/>
      <c r="HY229" s="87"/>
      <c r="HZ229" s="87"/>
      <c r="IA229" s="87"/>
      <c r="IB229" s="87"/>
      <c r="IC229" s="87"/>
      <c r="ID229" s="87"/>
      <c r="IE229" s="87"/>
      <c r="IF229" s="87"/>
      <c r="IG229" s="87"/>
      <c r="IH229" s="87"/>
      <c r="II229" s="87"/>
      <c r="IJ229" s="87"/>
      <c r="IK229" s="87"/>
      <c r="IL229" s="87"/>
      <c r="IM229" s="87"/>
      <c r="IN229" s="87"/>
      <c r="IO229" s="87"/>
      <c r="IP229" s="87"/>
      <c r="IQ229" s="87"/>
      <c r="IR229" s="87"/>
      <c r="IS229" s="87"/>
      <c r="IT229" s="87"/>
      <c r="IU229" s="87"/>
    </row>
    <row r="230" spans="1:255" ht="31.5" customHeight="1" x14ac:dyDescent="0.35">
      <c r="A230" s="87"/>
      <c r="B230" s="87"/>
      <c r="C230" s="133" t="s">
        <v>337</v>
      </c>
      <c r="D230" s="133"/>
      <c r="E230" s="87"/>
      <c r="F230" s="130"/>
      <c r="G230" s="131"/>
      <c r="H230" s="131"/>
      <c r="I230" s="131"/>
      <c r="J230" s="131"/>
      <c r="K230" s="132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132"/>
      <c r="AI230" s="87"/>
      <c r="AJ230" s="87"/>
      <c r="AK230" s="87"/>
      <c r="AL230" s="87"/>
      <c r="AM230" s="87"/>
      <c r="AN230" s="87"/>
      <c r="AO230" s="87"/>
      <c r="AP230" s="87"/>
      <c r="AQ230" s="87"/>
      <c r="AR230" s="87"/>
      <c r="AS230" s="87"/>
      <c r="AT230" s="87"/>
      <c r="AU230" s="132"/>
      <c r="AV230" s="87"/>
      <c r="AW230" s="132"/>
      <c r="AX230" s="87"/>
      <c r="AY230" s="87"/>
      <c r="AZ230" s="87"/>
      <c r="BA230" s="132"/>
      <c r="BB230" s="87"/>
      <c r="BC230" s="87"/>
      <c r="BD230" s="87"/>
      <c r="BE230" s="87"/>
      <c r="BF230" s="87"/>
      <c r="BG230" s="87"/>
      <c r="BH230" s="87"/>
      <c r="BI230" s="87"/>
      <c r="BJ230" s="87"/>
      <c r="BK230" s="87"/>
      <c r="BL230" s="87"/>
      <c r="BM230" s="87"/>
      <c r="BN230" s="87"/>
      <c r="BO230" s="87"/>
      <c r="BP230" s="87"/>
      <c r="BQ230" s="87"/>
      <c r="BR230" s="87"/>
      <c r="BS230" s="87"/>
      <c r="BT230" s="87"/>
      <c r="BU230" s="87"/>
      <c r="BV230" s="87"/>
      <c r="BW230" s="87"/>
      <c r="BX230" s="87"/>
      <c r="BY230" s="87"/>
      <c r="BZ230" s="87"/>
      <c r="CA230" s="87"/>
      <c r="CB230" s="87"/>
      <c r="CC230" s="87"/>
      <c r="CD230" s="87"/>
      <c r="CE230" s="87"/>
      <c r="CF230" s="87"/>
      <c r="CG230" s="87"/>
      <c r="CH230" s="87"/>
      <c r="CI230" s="87"/>
      <c r="CJ230" s="87"/>
      <c r="CK230" s="87"/>
      <c r="CL230" s="87"/>
      <c r="CM230" s="87"/>
      <c r="CN230" s="87"/>
      <c r="CO230" s="87"/>
      <c r="CP230" s="87"/>
      <c r="CQ230" s="87"/>
      <c r="CR230" s="87"/>
      <c r="CS230" s="87"/>
      <c r="CT230" s="87"/>
      <c r="CU230" s="87"/>
      <c r="CV230" s="87"/>
      <c r="CW230" s="87"/>
      <c r="CX230" s="87"/>
      <c r="CY230" s="87"/>
      <c r="CZ230" s="87"/>
      <c r="DA230" s="87"/>
      <c r="DB230" s="87"/>
      <c r="DC230" s="87"/>
      <c r="DD230" s="87"/>
      <c r="DE230" s="87"/>
      <c r="DF230" s="87"/>
      <c r="DG230" s="87"/>
      <c r="DH230" s="87"/>
      <c r="DI230" s="87"/>
      <c r="DJ230" s="87"/>
      <c r="DK230" s="87"/>
      <c r="DL230" s="87"/>
      <c r="DM230" s="87"/>
      <c r="DN230" s="87"/>
      <c r="DO230" s="87"/>
      <c r="DP230" s="87"/>
      <c r="DQ230" s="87"/>
      <c r="DR230" s="87"/>
      <c r="DS230" s="87"/>
      <c r="DT230" s="87"/>
      <c r="DU230" s="87"/>
      <c r="DV230" s="87"/>
      <c r="DW230" s="87"/>
      <c r="DX230" s="87"/>
      <c r="DY230" s="87"/>
      <c r="DZ230" s="87"/>
      <c r="EA230" s="87"/>
      <c r="EB230" s="87"/>
      <c r="EC230" s="87"/>
      <c r="ED230" s="87"/>
      <c r="EE230" s="87"/>
      <c r="EF230" s="87"/>
      <c r="EG230" s="87"/>
      <c r="EH230" s="87"/>
      <c r="EI230" s="87"/>
      <c r="EJ230" s="87"/>
      <c r="EK230" s="87"/>
      <c r="EL230" s="87"/>
      <c r="EM230" s="87"/>
      <c r="EN230" s="87"/>
      <c r="EO230" s="87"/>
      <c r="EP230" s="87"/>
      <c r="EQ230" s="87"/>
      <c r="ER230" s="87"/>
      <c r="ES230" s="87"/>
      <c r="ET230" s="87"/>
      <c r="EU230" s="87"/>
      <c r="EV230" s="87"/>
      <c r="EW230" s="87"/>
      <c r="EX230" s="87"/>
      <c r="EY230" s="87"/>
      <c r="EZ230" s="87"/>
      <c r="FA230" s="87"/>
      <c r="FB230" s="87"/>
      <c r="FC230" s="87"/>
      <c r="FD230" s="87"/>
      <c r="FE230" s="87"/>
      <c r="FF230" s="87"/>
      <c r="FG230" s="87"/>
      <c r="FH230" s="87"/>
      <c r="FI230" s="87"/>
      <c r="FJ230" s="87"/>
      <c r="FK230" s="87"/>
      <c r="FL230" s="87"/>
      <c r="FM230" s="87"/>
      <c r="FN230" s="87"/>
      <c r="FO230" s="87"/>
      <c r="FP230" s="87"/>
      <c r="FQ230" s="87"/>
      <c r="FR230" s="87"/>
      <c r="FS230" s="87"/>
      <c r="FT230" s="87"/>
      <c r="FU230" s="87"/>
      <c r="FV230" s="87"/>
      <c r="FW230" s="87"/>
      <c r="FX230" s="87"/>
      <c r="FY230" s="87"/>
      <c r="FZ230" s="87"/>
      <c r="GA230" s="87"/>
      <c r="GB230" s="87"/>
      <c r="GC230" s="87"/>
      <c r="GD230" s="87"/>
      <c r="GE230" s="87"/>
      <c r="GF230" s="87"/>
      <c r="GG230" s="87"/>
      <c r="GH230" s="87"/>
      <c r="GI230" s="87"/>
      <c r="GJ230" s="87"/>
      <c r="GK230" s="87"/>
      <c r="GL230" s="87"/>
      <c r="GM230" s="87"/>
      <c r="GN230" s="87"/>
      <c r="GO230" s="87"/>
      <c r="GP230" s="87"/>
      <c r="GQ230" s="87"/>
      <c r="GR230" s="87"/>
      <c r="GS230" s="87"/>
      <c r="GT230" s="87"/>
      <c r="GU230" s="87"/>
      <c r="GV230" s="87"/>
      <c r="GW230" s="87"/>
      <c r="GX230" s="87"/>
      <c r="GY230" s="87"/>
      <c r="GZ230" s="87"/>
      <c r="HA230" s="87"/>
      <c r="HB230" s="87"/>
      <c r="HC230" s="87"/>
      <c r="HD230" s="87"/>
      <c r="HE230" s="87"/>
      <c r="HF230" s="87"/>
      <c r="HG230" s="87"/>
      <c r="HH230" s="87"/>
      <c r="HI230" s="87"/>
      <c r="HJ230" s="87"/>
      <c r="HK230" s="87"/>
      <c r="HL230" s="87"/>
      <c r="HM230" s="87"/>
      <c r="HN230" s="87"/>
      <c r="HO230" s="87"/>
      <c r="HP230" s="87"/>
      <c r="HQ230" s="87"/>
      <c r="HR230" s="87"/>
      <c r="HS230" s="87"/>
      <c r="HT230" s="87"/>
      <c r="HU230" s="87"/>
      <c r="HV230" s="87"/>
      <c r="HW230" s="87"/>
      <c r="HX230" s="87"/>
      <c r="HY230" s="87"/>
      <c r="HZ230" s="87"/>
      <c r="IA230" s="87"/>
      <c r="IB230" s="87"/>
      <c r="IC230" s="87"/>
      <c r="ID230" s="87"/>
      <c r="IE230" s="87"/>
      <c r="IF230" s="87"/>
      <c r="IG230" s="87"/>
      <c r="IH230" s="87"/>
      <c r="II230" s="87"/>
      <c r="IJ230" s="87"/>
      <c r="IK230" s="87"/>
      <c r="IL230" s="87"/>
      <c r="IM230" s="87"/>
      <c r="IN230" s="87"/>
      <c r="IO230" s="87"/>
      <c r="IP230" s="87"/>
      <c r="IQ230" s="87"/>
      <c r="IR230" s="87"/>
      <c r="IS230" s="87"/>
      <c r="IT230" s="87"/>
      <c r="IU230" s="87"/>
    </row>
    <row r="231" spans="1:255" ht="119.25" customHeight="1" x14ac:dyDescent="0.35">
      <c r="A231" s="87"/>
      <c r="B231" s="87"/>
      <c r="C231" s="133" t="s">
        <v>338</v>
      </c>
      <c r="D231" s="133"/>
      <c r="E231" s="87"/>
      <c r="F231" s="130"/>
      <c r="G231" s="131"/>
      <c r="H231" s="131"/>
      <c r="I231" s="131"/>
      <c r="J231" s="131"/>
      <c r="K231" s="132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132"/>
      <c r="AI231" s="87"/>
      <c r="AJ231" s="87"/>
      <c r="AK231" s="87"/>
      <c r="AL231" s="87"/>
      <c r="AM231" s="87"/>
      <c r="AN231" s="87"/>
      <c r="AO231" s="87"/>
      <c r="AP231" s="87"/>
      <c r="AQ231" s="87"/>
      <c r="AR231" s="87"/>
      <c r="AS231" s="87"/>
      <c r="AT231" s="87"/>
      <c r="AU231" s="132"/>
      <c r="AV231" s="87"/>
      <c r="AW231" s="132"/>
      <c r="AX231" s="87"/>
      <c r="AY231" s="87"/>
      <c r="AZ231" s="87"/>
      <c r="BA231" s="132"/>
      <c r="BB231" s="87"/>
      <c r="BC231" s="87"/>
      <c r="BD231" s="87"/>
      <c r="BE231" s="87"/>
      <c r="BF231" s="87"/>
      <c r="BG231" s="87"/>
      <c r="BH231" s="87"/>
      <c r="BI231" s="87"/>
      <c r="BJ231" s="87"/>
      <c r="BK231" s="87"/>
      <c r="BL231" s="87"/>
      <c r="BM231" s="87"/>
      <c r="BN231" s="87"/>
      <c r="BO231" s="87"/>
      <c r="BP231" s="87"/>
      <c r="BQ231" s="87"/>
      <c r="BR231" s="87"/>
      <c r="BS231" s="87"/>
      <c r="BT231" s="87"/>
      <c r="BU231" s="87"/>
      <c r="BV231" s="87"/>
      <c r="BW231" s="87"/>
      <c r="BX231" s="87"/>
      <c r="BY231" s="87"/>
      <c r="BZ231" s="87"/>
      <c r="CA231" s="87"/>
      <c r="CB231" s="87"/>
      <c r="CC231" s="87"/>
      <c r="CD231" s="87"/>
      <c r="CE231" s="87"/>
      <c r="CF231" s="87"/>
      <c r="CG231" s="87"/>
      <c r="CH231" s="87"/>
      <c r="CI231" s="87"/>
      <c r="CJ231" s="87"/>
      <c r="CK231" s="87"/>
      <c r="CL231" s="87"/>
      <c r="CM231" s="87"/>
      <c r="CN231" s="87"/>
      <c r="CO231" s="87"/>
      <c r="CP231" s="87"/>
      <c r="CQ231" s="87"/>
      <c r="CR231" s="87"/>
      <c r="CS231" s="87"/>
      <c r="CT231" s="87"/>
      <c r="CU231" s="87"/>
      <c r="CV231" s="87"/>
      <c r="CW231" s="87"/>
      <c r="CX231" s="87"/>
      <c r="CY231" s="87"/>
      <c r="CZ231" s="87"/>
      <c r="DA231" s="87"/>
      <c r="DB231" s="87"/>
      <c r="DC231" s="87"/>
      <c r="DD231" s="87"/>
      <c r="DE231" s="87"/>
      <c r="DF231" s="87"/>
      <c r="DG231" s="87"/>
      <c r="DH231" s="87"/>
      <c r="DI231" s="87"/>
      <c r="DJ231" s="87"/>
      <c r="DK231" s="87"/>
      <c r="DL231" s="87"/>
      <c r="DM231" s="87"/>
      <c r="DN231" s="87"/>
      <c r="DO231" s="87"/>
      <c r="DP231" s="87"/>
      <c r="DQ231" s="87"/>
      <c r="DR231" s="87"/>
      <c r="DS231" s="87"/>
      <c r="DT231" s="87"/>
      <c r="DU231" s="87"/>
      <c r="DV231" s="87"/>
      <c r="DW231" s="87"/>
      <c r="DX231" s="87"/>
      <c r="DY231" s="87"/>
      <c r="DZ231" s="87"/>
      <c r="EA231" s="87"/>
      <c r="EB231" s="87"/>
      <c r="EC231" s="87"/>
      <c r="ED231" s="87"/>
      <c r="EE231" s="87"/>
      <c r="EF231" s="87"/>
      <c r="EG231" s="87"/>
      <c r="EH231" s="87"/>
      <c r="EI231" s="87"/>
      <c r="EJ231" s="87"/>
      <c r="EK231" s="87"/>
      <c r="EL231" s="87"/>
      <c r="EM231" s="87"/>
      <c r="EN231" s="87"/>
      <c r="EO231" s="87"/>
      <c r="EP231" s="87"/>
      <c r="EQ231" s="87"/>
      <c r="ER231" s="87"/>
      <c r="ES231" s="87"/>
      <c r="ET231" s="87"/>
      <c r="EU231" s="87"/>
      <c r="EV231" s="87"/>
      <c r="EW231" s="87"/>
      <c r="EX231" s="87"/>
      <c r="EY231" s="87"/>
      <c r="EZ231" s="87"/>
      <c r="FA231" s="87"/>
      <c r="FB231" s="87"/>
      <c r="FC231" s="87"/>
      <c r="FD231" s="87"/>
      <c r="FE231" s="87"/>
      <c r="FF231" s="87"/>
      <c r="FG231" s="87"/>
      <c r="FH231" s="87"/>
      <c r="FI231" s="87"/>
      <c r="FJ231" s="87"/>
      <c r="FK231" s="87"/>
      <c r="FL231" s="87"/>
      <c r="FM231" s="87"/>
      <c r="FN231" s="87"/>
      <c r="FO231" s="87"/>
      <c r="FP231" s="87"/>
      <c r="FQ231" s="87"/>
      <c r="FR231" s="87"/>
      <c r="FS231" s="87"/>
      <c r="FT231" s="87"/>
      <c r="FU231" s="87"/>
      <c r="FV231" s="87"/>
      <c r="FW231" s="87"/>
      <c r="FX231" s="87"/>
      <c r="FY231" s="87"/>
      <c r="FZ231" s="87"/>
      <c r="GA231" s="87"/>
      <c r="GB231" s="87"/>
      <c r="GC231" s="87"/>
      <c r="GD231" s="87"/>
      <c r="GE231" s="87"/>
      <c r="GF231" s="87"/>
      <c r="GG231" s="87"/>
      <c r="GH231" s="87"/>
      <c r="GI231" s="87"/>
      <c r="GJ231" s="87"/>
      <c r="GK231" s="87"/>
      <c r="GL231" s="87"/>
      <c r="GM231" s="87"/>
      <c r="GN231" s="87"/>
      <c r="GO231" s="87"/>
      <c r="GP231" s="87"/>
      <c r="GQ231" s="87"/>
      <c r="GR231" s="87"/>
      <c r="GS231" s="87"/>
      <c r="GT231" s="87"/>
      <c r="GU231" s="87"/>
      <c r="GV231" s="87"/>
      <c r="GW231" s="87"/>
      <c r="GX231" s="87"/>
      <c r="GY231" s="87"/>
      <c r="GZ231" s="87"/>
      <c r="HA231" s="87"/>
      <c r="HB231" s="87"/>
      <c r="HC231" s="87"/>
      <c r="HD231" s="87"/>
      <c r="HE231" s="87"/>
      <c r="HF231" s="87"/>
      <c r="HG231" s="87"/>
      <c r="HH231" s="87"/>
      <c r="HI231" s="87"/>
      <c r="HJ231" s="87"/>
      <c r="HK231" s="87"/>
      <c r="HL231" s="87"/>
      <c r="HM231" s="87"/>
      <c r="HN231" s="87"/>
      <c r="HO231" s="87"/>
      <c r="HP231" s="87"/>
      <c r="HQ231" s="87"/>
      <c r="HR231" s="87"/>
      <c r="HS231" s="87"/>
      <c r="HT231" s="87"/>
      <c r="HU231" s="87"/>
      <c r="HV231" s="87"/>
      <c r="HW231" s="87"/>
      <c r="HX231" s="87"/>
      <c r="HY231" s="87"/>
      <c r="HZ231" s="87"/>
      <c r="IA231" s="87"/>
      <c r="IB231" s="87"/>
      <c r="IC231" s="87"/>
      <c r="ID231" s="87"/>
      <c r="IE231" s="87"/>
      <c r="IF231" s="87"/>
      <c r="IG231" s="87"/>
      <c r="IH231" s="87"/>
      <c r="II231" s="87"/>
      <c r="IJ231" s="87"/>
      <c r="IK231" s="87"/>
      <c r="IL231" s="87"/>
      <c r="IM231" s="87"/>
      <c r="IN231" s="87"/>
      <c r="IO231" s="87"/>
      <c r="IP231" s="87"/>
      <c r="IQ231" s="87"/>
      <c r="IR231" s="87"/>
      <c r="IS231" s="87"/>
      <c r="IT231" s="87"/>
      <c r="IU231" s="87"/>
    </row>
  </sheetData>
  <mergeCells count="14">
    <mergeCell ref="C128:E128"/>
    <mergeCell ref="C2:J2"/>
    <mergeCell ref="D3:J3"/>
    <mergeCell ref="D4:J4"/>
    <mergeCell ref="C117:J117"/>
    <mergeCell ref="C119:J119"/>
    <mergeCell ref="C230:D230"/>
    <mergeCell ref="C231:D231"/>
    <mergeCell ref="C129:C130"/>
    <mergeCell ref="D129:E129"/>
    <mergeCell ref="C179:G179"/>
    <mergeCell ref="C195:F195"/>
    <mergeCell ref="C206:G206"/>
    <mergeCell ref="C207:G207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56</vt:i4>
      </vt:variant>
    </vt:vector>
  </HeadingPairs>
  <TitlesOfParts>
    <vt:vector size="57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  <vt:lpstr>XDO_GROUP_?G_4?5?</vt:lpstr>
      <vt:lpstr>XDO_GROUP_?G_4?6?</vt:lpstr>
      <vt:lpstr>XDO_GROUP_?G_4?7?</vt:lpstr>
      <vt:lpstr>XDO_GROUP_?G_4?8?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shilpa samant</dc:creator>
  <cp:lastModifiedBy>Vikram Patil</cp:lastModifiedBy>
  <dcterms:created xsi:type="dcterms:W3CDTF">2024-12-04T13:46:47Z</dcterms:created>
  <dcterms:modified xsi:type="dcterms:W3CDTF">2024-12-09T05:16:57Z</dcterms:modified>
</cp:coreProperties>
</file>